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9795" windowHeight="7395" activeTab="0"/>
  </bookViews>
  <sheets>
    <sheet name="12-1, 12-2" sheetId="1" r:id="rId1"/>
    <sheet name="12-3" sheetId="2" r:id="rId2"/>
    <sheet name="12-4" sheetId="3" r:id="rId3"/>
    <sheet name="12-5" sheetId="4" r:id="rId4"/>
    <sheet name="12-6" sheetId="5" r:id="rId5"/>
    <sheet name="12-7" sheetId="6" r:id="rId6"/>
    <sheet name="12-8" sheetId="7" r:id="rId7"/>
    <sheet name="12-9" sheetId="8" r:id="rId8"/>
    <sheet name="12-10" sheetId="9" r:id="rId9"/>
  </sheets>
  <definedNames>
    <definedName name="_xlnm.Print_Area" localSheetId="0">'12-1, 12-2'!$A$1:$J$66</definedName>
    <definedName name="_xlnm.Print_Area" localSheetId="8">'12-10'!$A$1:$G$28</definedName>
    <definedName name="_xlnm.Print_Area" localSheetId="1">'12-3'!$A$1:$D$45</definedName>
    <definedName name="_xlnm.Print_Area" localSheetId="2">'12-4'!$A$1:$D$45</definedName>
    <definedName name="_xlnm.Print_Area" localSheetId="3">'12-5'!$A$1:$K$48</definedName>
    <definedName name="_xlnm.Print_Area" localSheetId="4">'12-6'!$A$1:$J$36</definedName>
  </definedNames>
  <calcPr fullCalcOnLoad="1"/>
</workbook>
</file>

<file path=xl/sharedStrings.xml><?xml version="1.0" encoding="utf-8"?>
<sst xmlns="http://schemas.openxmlformats.org/spreadsheetml/2006/main" count="512" uniqueCount="200">
  <si>
    <t>　　　61</t>
  </si>
  <si>
    <t>　　　62</t>
  </si>
  <si>
    <t>　　　63</t>
  </si>
  <si>
    <t>平　元</t>
  </si>
  <si>
    <t>12財政</t>
  </si>
  <si>
    <t>合計</t>
  </si>
  <si>
    <t>－　</t>
  </si>
  <si>
    <t>予備費</t>
  </si>
  <si>
    <t>災害復旧費</t>
  </si>
  <si>
    <t>労働費</t>
  </si>
  <si>
    <t>その他</t>
  </si>
  <si>
    <t>商工費</t>
  </si>
  <si>
    <t>農林水産業費</t>
  </si>
  <si>
    <t>分担金及び
負担金</t>
  </si>
  <si>
    <t>議会費</t>
  </si>
  <si>
    <t>財産収入</t>
  </si>
  <si>
    <t>消防費</t>
  </si>
  <si>
    <t>繰越金</t>
  </si>
  <si>
    <t>衛生費</t>
  </si>
  <si>
    <t>地方消費税
交付金</t>
  </si>
  <si>
    <t>教育費</t>
  </si>
  <si>
    <t>市債</t>
  </si>
  <si>
    <t>土木費</t>
  </si>
  <si>
    <t>県支出金</t>
  </si>
  <si>
    <t>地方交付税</t>
  </si>
  <si>
    <t>総務費</t>
  </si>
  <si>
    <t>国庫支出金</t>
  </si>
  <si>
    <t>民生費</t>
  </si>
  <si>
    <t>市税</t>
  </si>
  <si>
    <t>構成比</t>
  </si>
  <si>
    <t>決算額</t>
  </si>
  <si>
    <t>款別</t>
  </si>
  <si>
    <t>歳出</t>
  </si>
  <si>
    <t>歳入</t>
  </si>
  <si>
    <t>グラフ用データ</t>
  </si>
  <si>
    <t>諸収入</t>
  </si>
  <si>
    <t>寄附金</t>
  </si>
  <si>
    <t>使用料及び手数料</t>
  </si>
  <si>
    <t>交通安全対策
特別交付金</t>
  </si>
  <si>
    <t>地方特例交付金</t>
  </si>
  <si>
    <t>株式等譲渡
所得割交付金</t>
  </si>
  <si>
    <t>配当割交付金</t>
  </si>
  <si>
    <t>利子割交付金</t>
  </si>
  <si>
    <t>地方譲与税</t>
  </si>
  <si>
    <t>　歳　　出</t>
  </si>
  <si>
    <t>　　　歳　　入</t>
  </si>
  <si>
    <t>　　　11</t>
  </si>
  <si>
    <t>　　　10</t>
  </si>
  <si>
    <t>　　　9</t>
  </si>
  <si>
    <t>　　　8</t>
  </si>
  <si>
    <t>　　　7</t>
  </si>
  <si>
    <t>　　　6</t>
  </si>
  <si>
    <t>　　　5</t>
  </si>
  <si>
    <t>　　　4</t>
  </si>
  <si>
    <t>　　　3</t>
  </si>
  <si>
    <t>　　　60</t>
  </si>
  <si>
    <t>　　　59</t>
  </si>
  <si>
    <t>　　　58</t>
  </si>
  <si>
    <t>　　　57</t>
  </si>
  <si>
    <t>　　　56</t>
  </si>
  <si>
    <t>　　　55</t>
  </si>
  <si>
    <t>　　　54</t>
  </si>
  <si>
    <t>　　　53</t>
  </si>
  <si>
    <t>　　　52</t>
  </si>
  <si>
    <t>　　　51</t>
  </si>
  <si>
    <t>　　　50</t>
  </si>
  <si>
    <t>　　　49</t>
  </si>
  <si>
    <t>一般会計</t>
  </si>
  <si>
    <t>年　　度</t>
  </si>
  <si>
    <t>2 一般会計歳出額の推移</t>
  </si>
  <si>
    <r>
      <t>12</t>
    </r>
    <r>
      <rPr>
        <sz val="11"/>
        <rFont val="ＭＳ Ｐゴシック"/>
        <family val="3"/>
      </rPr>
      <t>財政</t>
    </r>
  </si>
  <si>
    <t>資料：決算書　</t>
  </si>
  <si>
    <t>特　別　会　計</t>
  </si>
  <si>
    <t>一　般　会　計</t>
  </si>
  <si>
    <t>総　　　　　額</t>
  </si>
  <si>
    <t>3 決算の推移（歳入）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</si>
  <si>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財政</t>
    </r>
  </si>
  <si>
    <t>4 決算の推移（歳出）</t>
  </si>
  <si>
    <t>－　</t>
  </si>
  <si>
    <t>諸支出金</t>
  </si>
  <si>
    <t>公債費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</si>
  <si>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</si>
  <si>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</si>
  <si>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</si>
  <si>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</si>
  <si>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</si>
  <si>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</si>
  <si>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</si>
  <si>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</si>
  <si>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</si>
  <si>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</si>
  <si>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</si>
  <si>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</si>
  <si>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</si>
  <si>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</si>
  <si>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</si>
  <si>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款　　　　別</t>
  </si>
  <si>
    <t>　　　歳　　出</t>
  </si>
  <si>
    <t>特別地方消費税交付金</t>
  </si>
  <si>
    <t>繰入金</t>
  </si>
  <si>
    <t>県支出金</t>
  </si>
  <si>
    <t>国庫支出金</t>
  </si>
  <si>
    <t>分担金及び負担金</t>
  </si>
  <si>
    <t>交通安全対策特別交付金</t>
  </si>
  <si>
    <t>地方交付税</t>
  </si>
  <si>
    <t>自動車取得税交付金</t>
  </si>
  <si>
    <t>ゴルフ場利用税交付金</t>
  </si>
  <si>
    <t>地方消費税交付金</t>
  </si>
  <si>
    <t>株式等譲渡所得割交付金</t>
  </si>
  <si>
    <t>5 一般会計決算款別の推移</t>
  </si>
  <si>
    <t>1人当たり</t>
  </si>
  <si>
    <t>税　　　額</t>
  </si>
  <si>
    <t>都市計画税</t>
  </si>
  <si>
    <t xml:space="preserve">- </t>
  </si>
  <si>
    <t xml:space="preserve">- </t>
  </si>
  <si>
    <t>特別土地    保  有  税</t>
  </si>
  <si>
    <t>旧法による税</t>
  </si>
  <si>
    <t>市たばこ税</t>
  </si>
  <si>
    <t>軽自動車税</t>
  </si>
  <si>
    <t>固定資産税</t>
  </si>
  <si>
    <t>市民税</t>
  </si>
  <si>
    <t>住基人口（10月1日）</t>
  </si>
  <si>
    <t>年　　　　度</t>
  </si>
  <si>
    <t>9 住民１人当たりの市税負担額の推移</t>
  </si>
  <si>
    <t>合　　　　　　計</t>
  </si>
  <si>
    <t>寄附金</t>
  </si>
  <si>
    <t>分担金及び負担金</t>
  </si>
  <si>
    <t>ゴルフ場利用税交付金</t>
  </si>
  <si>
    <t>構成比(%)</t>
  </si>
  <si>
    <t>当初予算額</t>
  </si>
  <si>
    <t>　歳　　入</t>
  </si>
  <si>
    <t>平　２５</t>
  </si>
  <si>
    <t>単位：円</t>
  </si>
  <si>
    <t>平　２６</t>
  </si>
  <si>
    <t>使用料及び
手数料</t>
  </si>
  <si>
    <t>資料：決算書　</t>
  </si>
  <si>
    <t>資料：決算書</t>
  </si>
  <si>
    <t>※一般会計歳出額の詳細は、12-4をご参照ください。</t>
  </si>
  <si>
    <t>※一般会計決算款別の詳細については、12-5をご参照ください。</t>
  </si>
  <si>
    <t>昭　48</t>
  </si>
  <si>
    <t>　　　2</t>
  </si>
  <si>
    <t>　　　12</t>
  </si>
  <si>
    <t>　　　13</t>
  </si>
  <si>
    <t>　　　14</t>
  </si>
  <si>
    <t>　　　15</t>
  </si>
  <si>
    <t>　　　16</t>
  </si>
  <si>
    <t>　　　17</t>
  </si>
  <si>
    <t>　　　18</t>
  </si>
  <si>
    <t>　　　19</t>
  </si>
  <si>
    <t>　　　20</t>
  </si>
  <si>
    <t>　　　21</t>
  </si>
  <si>
    <t>　　　22</t>
  </si>
  <si>
    <t>　　　23</t>
  </si>
  <si>
    <t>　　　24</t>
  </si>
  <si>
    <t>　　　25</t>
  </si>
  <si>
    <t>　　　26</t>
  </si>
  <si>
    <t>1 平成２７年度　一般会計歳入歳出決算</t>
  </si>
  <si>
    <t>　　　27</t>
  </si>
  <si>
    <t>平　２７</t>
  </si>
  <si>
    <t>10 平成２８年度一般会計当初予算</t>
  </si>
  <si>
    <r>
      <t>資料：平成2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年度当初予算書　</t>
    </r>
  </si>
  <si>
    <t>-</t>
  </si>
  <si>
    <t>-</t>
  </si>
  <si>
    <t>-</t>
  </si>
  <si>
    <t>基金積立金</t>
  </si>
  <si>
    <t>保健事業費</t>
  </si>
  <si>
    <t>共同事業拠出金</t>
  </si>
  <si>
    <t>介護納付金</t>
  </si>
  <si>
    <t>老人保健拠出金</t>
  </si>
  <si>
    <t>前期高齢者納付金等</t>
  </si>
  <si>
    <t>後期高齢者支援金等</t>
  </si>
  <si>
    <t>保険給付費</t>
  </si>
  <si>
    <t>年　度</t>
  </si>
  <si>
    <t>　　　歳　　出</t>
  </si>
  <si>
    <t>連合会支出金</t>
  </si>
  <si>
    <t>共同事業交付金</t>
  </si>
  <si>
    <t>前期高齢者交付金</t>
  </si>
  <si>
    <t>療養給付費交付金</t>
  </si>
  <si>
    <t>国民健康保険税</t>
  </si>
  <si>
    <t>　　　歳　　入</t>
  </si>
  <si>
    <t>6 国民健康保険特別会計決算の推移</t>
  </si>
  <si>
    <t>資料：水道事業決算書　</t>
  </si>
  <si>
    <t>支　　　　出</t>
  </si>
  <si>
    <t>収　　　　入</t>
  </si>
  <si>
    <t>収　　　　入　</t>
  </si>
  <si>
    <t>資本的収入及び支出</t>
  </si>
  <si>
    <t>収益的収入及び支出</t>
  </si>
  <si>
    <t>7 水道事業会計決算の推移</t>
  </si>
  <si>
    <t>資料：下水道事業決算書　</t>
  </si>
  <si>
    <t>8 下水道事業会計決算の推移</t>
  </si>
  <si>
    <t xml:space="preserve">昭　51     </t>
  </si>
  <si>
    <t xml:space="preserve">昭　51　　 </t>
  </si>
  <si>
    <r>
      <t xml:space="preserve">平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</si>
  <si>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平  元</t>
  </si>
  <si>
    <t>平　10</t>
  </si>
  <si>
    <t xml:space="preserve">単位：円  </t>
  </si>
  <si>
    <r>
      <t xml:space="preserve">単位：円 </t>
    </r>
    <r>
      <rPr>
        <sz val="11"/>
        <rFont val="ＭＳ Ｐゴシック"/>
        <family val="3"/>
      </rPr>
      <t xml:space="preserve"> </t>
    </r>
  </si>
  <si>
    <t xml:space="preserve">単位：千円  </t>
  </si>
  <si>
    <t xml:space="preserve">単位：千円  </t>
  </si>
  <si>
    <t xml:space="preserve">単位：円 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</si>
</sst>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0"/>
    <numFmt numFmtId="202" formatCode="#,##0;&quot;▲ &quot;#,##0"/>
    <numFmt numFmtId="203" formatCode="#,##0.00_ ;[Red]\-#,##0.00\ "/>
    <numFmt numFmtId="204" formatCode="#,##0.00000;[Red]\-#,##0.00000"/>
    <numFmt numFmtId="205" formatCode="#,##0_);\(#,##0\)"/>
    <numFmt numFmtId="206" formatCode="0.000_);[Red]\(0.000\)"/>
    <numFmt numFmtId="207" formatCode="#,##0.000;[Red]\-#,##0.000"/>
    <numFmt numFmtId="208" formatCode="0.00_);[Red]\(0.00\)"/>
    <numFmt numFmtId="209" formatCode="#,##0.0000;[Red]\-#,##0.0000"/>
    <numFmt numFmtId="210" formatCode="0.0000_);[Red]\(0.000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9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34999001026153564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1" xfId="49" applyBorder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49" applyBorder="1" applyAlignment="1">
      <alignment vertical="center"/>
    </xf>
    <xf numFmtId="0" fontId="0" fillId="0" borderId="0" xfId="0" applyFont="1" applyBorder="1" applyAlignment="1">
      <alignment/>
    </xf>
    <xf numFmtId="38" fontId="4" fillId="0" borderId="0" xfId="49" applyFont="1" applyAlignment="1">
      <alignment horizontal="left" vertical="center" indent="1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0" fontId="5" fillId="0" borderId="0" xfId="0" applyFont="1" applyBorder="1" applyAlignment="1">
      <alignment/>
    </xf>
    <xf numFmtId="40" fontId="7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distributed" vertical="center"/>
    </xf>
    <xf numFmtId="38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38" fontId="7" fillId="0" borderId="0" xfId="49" applyFont="1" applyAlignment="1">
      <alignment vertical="center"/>
    </xf>
    <xf numFmtId="38" fontId="7" fillId="0" borderId="12" xfId="49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0" xfId="49" applyFill="1" applyBorder="1" applyAlignment="1">
      <alignment vertical="center"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0" fillId="0" borderId="0" xfId="49" applyFill="1" applyAlignment="1">
      <alignment vertical="center"/>
    </xf>
    <xf numFmtId="0" fontId="0" fillId="0" borderId="14" xfId="49" applyNumberFormat="1" applyBorder="1" applyAlignment="1">
      <alignment horizontal="center" vertical="center"/>
    </xf>
    <xf numFmtId="0" fontId="0" fillId="0" borderId="15" xfId="49" applyNumberFormat="1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38" fontId="7" fillId="0" borderId="10" xfId="49" applyFont="1" applyBorder="1" applyAlignment="1">
      <alignment horizontal="distributed" vertical="center" indent="1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distributed" vertical="center" indent="1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4" fillId="0" borderId="0" xfId="49" applyFont="1" applyAlignment="1">
      <alignment horizontal="left" vertical="center" indent="1" shrinkToFit="1"/>
    </xf>
    <xf numFmtId="38" fontId="7" fillId="0" borderId="10" xfId="49" applyFont="1" applyBorder="1" applyAlignment="1">
      <alignment horizontal="right"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38" fontId="7" fillId="0" borderId="19" xfId="49" applyFont="1" applyBorder="1" applyAlignment="1">
      <alignment vertical="center"/>
    </xf>
    <xf numFmtId="38" fontId="7" fillId="0" borderId="10" xfId="49" applyFont="1" applyBorder="1" applyAlignment="1">
      <alignment vertical="center" shrinkToFit="1"/>
    </xf>
    <xf numFmtId="38" fontId="7" fillId="0" borderId="20" xfId="49" applyFont="1" applyBorder="1" applyAlignment="1">
      <alignment horizontal="center" vertical="center"/>
    </xf>
    <xf numFmtId="38" fontId="7" fillId="0" borderId="0" xfId="49" applyFont="1" applyFill="1" applyAlignment="1">
      <alignment vertical="center" shrinkToFit="1"/>
    </xf>
    <xf numFmtId="38" fontId="7" fillId="0" borderId="0" xfId="49" applyFont="1" applyAlignment="1">
      <alignment horizontal="right" vertical="center" shrinkToFit="1"/>
    </xf>
    <xf numFmtId="49" fontId="7" fillId="0" borderId="0" xfId="49" applyNumberFormat="1" applyFont="1" applyAlignment="1">
      <alignment horizontal="right" vertical="center" shrinkToFit="1"/>
    </xf>
    <xf numFmtId="49" fontId="7" fillId="0" borderId="0" xfId="49" applyNumberFormat="1" applyFont="1" applyBorder="1" applyAlignment="1">
      <alignment horizontal="right"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22" xfId="49" applyFont="1" applyBorder="1" applyAlignment="1">
      <alignment vertical="center" shrinkToFit="1"/>
    </xf>
    <xf numFmtId="38" fontId="7" fillId="0" borderId="23" xfId="49" applyFont="1" applyBorder="1" applyAlignment="1">
      <alignment horizontal="centerContinuous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/>
    </xf>
    <xf numFmtId="38" fontId="0" fillId="0" borderId="0" xfId="49" applyFont="1" applyAlignment="1">
      <alignment horizontal="centerContinuous" vertical="center"/>
    </xf>
    <xf numFmtId="40" fontId="0" fillId="0" borderId="0" xfId="49" applyNumberFormat="1" applyFont="1" applyAlignment="1">
      <alignment vertical="center"/>
    </xf>
    <xf numFmtId="40" fontId="0" fillId="0" borderId="10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38" fontId="7" fillId="0" borderId="0" xfId="49" applyFont="1" applyAlignment="1">
      <alignment horizontal="distributed" vertical="center" wrapText="1" shrinkToFit="1"/>
    </xf>
    <xf numFmtId="38" fontId="7" fillId="0" borderId="0" xfId="49" applyFont="1" applyAlignment="1">
      <alignment horizontal="distributed" vertical="center" wrapText="1"/>
    </xf>
    <xf numFmtId="38" fontId="0" fillId="0" borderId="2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8" fontId="0" fillId="32" borderId="10" xfId="49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6" xfId="49" applyFont="1" applyBorder="1" applyAlignment="1">
      <alignment horizontal="centerContinuous" vertical="center"/>
    </xf>
    <xf numFmtId="38" fontId="7" fillId="0" borderId="27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horizontal="center" vertical="center"/>
    </xf>
    <xf numFmtId="38" fontId="0" fillId="0" borderId="28" xfId="49" applyFont="1" applyBorder="1" applyAlignment="1">
      <alignment horizontal="distributed" vertical="center"/>
    </xf>
    <xf numFmtId="38" fontId="0" fillId="0" borderId="2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40" fontId="0" fillId="0" borderId="30" xfId="49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0" xfId="49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0" fontId="52" fillId="0" borderId="0" xfId="0" applyFont="1" applyBorder="1" applyAlignment="1">
      <alignment/>
    </xf>
    <xf numFmtId="38" fontId="53" fillId="0" borderId="0" xfId="49" applyFont="1" applyBorder="1" applyAlignment="1">
      <alignment horizontal="center" vertical="center"/>
    </xf>
    <xf numFmtId="40" fontId="53" fillId="0" borderId="0" xfId="49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8" fontId="53" fillId="0" borderId="0" xfId="49" applyFont="1" applyBorder="1" applyAlignment="1">
      <alignment horizontal="distributed" vertical="center" wrapText="1"/>
    </xf>
    <xf numFmtId="38" fontId="53" fillId="0" borderId="0" xfId="49" applyFont="1" applyBorder="1" applyAlignment="1">
      <alignment vertical="center"/>
    </xf>
    <xf numFmtId="40" fontId="53" fillId="0" borderId="0" xfId="49" applyNumberFormat="1" applyFont="1" applyBorder="1" applyAlignment="1">
      <alignment vertical="center"/>
    </xf>
    <xf numFmtId="38" fontId="53" fillId="0" borderId="0" xfId="49" applyFont="1" applyBorder="1" applyAlignment="1">
      <alignment horizontal="distributed" vertical="center"/>
    </xf>
    <xf numFmtId="38" fontId="53" fillId="0" borderId="0" xfId="49" applyFont="1" applyFill="1" applyBorder="1" applyAlignment="1">
      <alignment horizontal="distributed" vertical="center" wrapText="1"/>
    </xf>
    <xf numFmtId="38" fontId="53" fillId="0" borderId="0" xfId="49" applyFont="1" applyBorder="1" applyAlignment="1">
      <alignment horizontal="right" vertical="center"/>
    </xf>
    <xf numFmtId="202" fontId="53" fillId="0" borderId="0" xfId="49" applyNumberFormat="1" applyFont="1" applyBorder="1" applyAlignment="1">
      <alignment vertical="center"/>
    </xf>
    <xf numFmtId="38" fontId="52" fillId="0" borderId="0" xfId="49" applyFont="1" applyBorder="1" applyAlignment="1">
      <alignment horizontal="center" vertical="center"/>
    </xf>
    <xf numFmtId="38" fontId="52" fillId="0" borderId="0" xfId="49" applyFont="1" applyBorder="1" applyAlignment="1">
      <alignment horizontal="right" vertical="center"/>
    </xf>
    <xf numFmtId="38" fontId="52" fillId="0" borderId="0" xfId="49" applyFont="1" applyBorder="1" applyAlignment="1">
      <alignment vertical="center"/>
    </xf>
    <xf numFmtId="201" fontId="52" fillId="0" borderId="0" xfId="49" applyNumberFormat="1" applyFont="1" applyBorder="1" applyAlignment="1">
      <alignment horizontal="right" vertical="center"/>
    </xf>
    <xf numFmtId="1" fontId="52" fillId="0" borderId="0" xfId="49" applyNumberFormat="1" applyFont="1" applyBorder="1" applyAlignment="1">
      <alignment horizontal="right" vertical="center"/>
    </xf>
    <xf numFmtId="1" fontId="52" fillId="0" borderId="0" xfId="0" applyNumberFormat="1" applyFont="1" applyBorder="1" applyAlignment="1">
      <alignment horizontal="right"/>
    </xf>
    <xf numFmtId="38" fontId="52" fillId="0" borderId="0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vertical="center"/>
    </xf>
    <xf numFmtId="0" fontId="52" fillId="0" borderId="0" xfId="0" applyFont="1" applyBorder="1" applyAlignment="1">
      <alignment horizontal="center"/>
    </xf>
    <xf numFmtId="38" fontId="52" fillId="0" borderId="0" xfId="49" applyFont="1" applyBorder="1" applyAlignment="1">
      <alignment/>
    </xf>
    <xf numFmtId="38" fontId="0" fillId="0" borderId="0" xfId="49" applyFont="1" applyAlignment="1">
      <alignment horizontal="left" vertical="center"/>
    </xf>
    <xf numFmtId="38" fontId="8" fillId="0" borderId="10" xfId="49" applyFont="1" applyBorder="1" applyAlignment="1">
      <alignment horizontal="distributed" vertical="center" wrapText="1"/>
    </xf>
    <xf numFmtId="38" fontId="8" fillId="0" borderId="0" xfId="49" applyFont="1" applyAlignment="1">
      <alignment horizontal="distributed" vertical="center" wrapText="1"/>
    </xf>
    <xf numFmtId="38" fontId="7" fillId="0" borderId="0" xfId="49" applyFont="1" applyFill="1" applyAlignment="1">
      <alignment horizontal="right" vertical="center"/>
    </xf>
    <xf numFmtId="38" fontId="7" fillId="0" borderId="24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6" fillId="0" borderId="10" xfId="49" applyFont="1" applyBorder="1" applyAlignment="1">
      <alignment horizontal="left" vertical="center"/>
    </xf>
    <xf numFmtId="18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10" xfId="0" applyNumberFormat="1" applyFont="1" applyBorder="1" applyAlignment="1">
      <alignment vertical="center"/>
    </xf>
    <xf numFmtId="38" fontId="7" fillId="0" borderId="10" xfId="49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188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right" vertical="center"/>
    </xf>
    <xf numFmtId="38" fontId="54" fillId="0" borderId="26" xfId="49" applyFont="1" applyFill="1" applyBorder="1" applyAlignment="1">
      <alignment vertical="center"/>
    </xf>
    <xf numFmtId="38" fontId="54" fillId="0" borderId="31" xfId="49" applyFont="1" applyFill="1" applyBorder="1" applyAlignment="1">
      <alignment vertical="center"/>
    </xf>
    <xf numFmtId="38" fontId="54" fillId="0" borderId="0" xfId="49" applyFont="1" applyFill="1" applyBorder="1" applyAlignment="1">
      <alignment vertical="center"/>
    </xf>
    <xf numFmtId="38" fontId="54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26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38" fontId="0" fillId="32" borderId="14" xfId="49" applyFont="1" applyFill="1" applyBorder="1" applyAlignment="1">
      <alignment vertical="center"/>
    </xf>
    <xf numFmtId="38" fontId="0" fillId="32" borderId="13" xfId="49" applyFont="1" applyFill="1" applyBorder="1" applyAlignment="1">
      <alignment vertical="center"/>
    </xf>
    <xf numFmtId="38" fontId="0" fillId="32" borderId="10" xfId="49" applyFont="1" applyFill="1" applyBorder="1" applyAlignment="1">
      <alignment vertical="center"/>
    </xf>
    <xf numFmtId="0" fontId="0" fillId="32" borderId="0" xfId="0" applyFill="1" applyAlignment="1">
      <alignment/>
    </xf>
    <xf numFmtId="38" fontId="0" fillId="0" borderId="17" xfId="49" applyFont="1" applyBorder="1" applyAlignment="1">
      <alignment horizontal="center" vertical="center" shrinkToFit="1"/>
    </xf>
    <xf numFmtId="38" fontId="0" fillId="0" borderId="1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5" xfId="49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54" fillId="0" borderId="15" xfId="49" applyFont="1" applyFill="1" applyBorder="1" applyAlignment="1">
      <alignment horizontal="right" vertical="center"/>
    </xf>
    <xf numFmtId="38" fontId="54" fillId="0" borderId="31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 shrinkToFit="1"/>
    </xf>
    <xf numFmtId="38" fontId="0" fillId="0" borderId="33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8" fillId="0" borderId="35" xfId="49" applyFont="1" applyBorder="1" applyAlignment="1">
      <alignment vertical="center"/>
    </xf>
    <xf numFmtId="38" fontId="7" fillId="0" borderId="36" xfId="49" applyFont="1" applyBorder="1" applyAlignment="1">
      <alignment vertical="center" wrapText="1"/>
    </xf>
    <xf numFmtId="38" fontId="7" fillId="0" borderId="31" xfId="49" applyFont="1" applyBorder="1" applyAlignment="1">
      <alignment vertical="center" wrapText="1"/>
    </xf>
    <xf numFmtId="38" fontId="7" fillId="0" borderId="35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23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36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8" fillId="0" borderId="36" xfId="49" applyFont="1" applyBorder="1" applyAlignment="1">
      <alignment vertical="center"/>
    </xf>
    <xf numFmtId="38" fontId="8" fillId="0" borderId="3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2305"/>
          <c:w val="0.484"/>
          <c:h val="0.65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000000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市税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44.17%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国庫支出金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16.50%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地方交付税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11.25%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市債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7.51%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県支出金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6.14%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地方消費税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交付金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4.65%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繰越金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2.12%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分担金及び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負担金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1.80%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繰入金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使用料及び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手数料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3.37%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Ref>
              <c:f>'12-1, 12-2'!$S$7:$S$17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25"/>
          <c:y val="0.22575"/>
          <c:w val="0.5195"/>
          <c:h val="0.5745"/>
        </c:manualLayout>
      </c:layout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民生費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48.83%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総務費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11.84%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土木費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10.62%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9.31%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公債費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7.89%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衛生費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5.89%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消防費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3.58%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議会費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0.85%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商工費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農林水産業費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0.38%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災害復旧費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0.06%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0.03%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'12-1, 12-2'!$T$7:$T$18</c:f>
              <c:strCache/>
            </c:strRef>
          </c:cat>
          <c:val>
            <c:numRef>
              <c:f>'12-1, 12-2'!$U$7:$U$18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'12-1, 12-2'!$T$7:$T$18</c:f>
              <c:strCache/>
            </c:strRef>
          </c:cat>
          <c:val>
            <c:numRef>
              <c:f>'12-1, 12-2'!$V$7:$V$18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925"/>
          <c:y val="0.09325"/>
          <c:w val="0.93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'12-1, 12-2'!$R$32:$R$74</c:f>
              <c:strCache/>
            </c:strRef>
          </c:cat>
          <c:val>
            <c:numRef>
              <c:f>'12-1, 12-2'!$S$32:$S$74</c:f>
              <c:numCache/>
            </c:numRef>
          </c:val>
        </c:ser>
        <c:axId val="13050187"/>
        <c:axId val="50342820"/>
      </c:barChart>
      <c:catAx>
        <c:axId val="1305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"/>
              <c:y val="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2820"/>
        <c:crosses val="autoZero"/>
        <c:auto val="1"/>
        <c:lblOffset val="100"/>
        <c:tickLblSkip val="1"/>
        <c:noMultiLvlLbl val="0"/>
      </c:catAx>
      <c:valAx>
        <c:axId val="50342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26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581025</xdr:colOff>
      <xdr:row>3</xdr:row>
      <xdr:rowOff>28575</xdr:rowOff>
    </xdr:from>
    <xdr:to>
      <xdr:col>10</xdr:col>
      <xdr:colOff>133350</xdr:colOff>
      <xdr:row>19</xdr:row>
      <xdr:rowOff>228600</xdr:rowOff>
    </xdr:to>
    <xdr:grpSp>
      <xdr:nvGrpSpPr>
        <xdr:cNvPr id="2" name="グループ化 9"/>
        <xdr:cNvGrpSpPr>
          <a:grpSpLocks/>
        </xdr:cNvGrpSpPr>
      </xdr:nvGrpSpPr>
      <xdr:grpSpPr>
        <a:xfrm>
          <a:off x="581025" y="600075"/>
          <a:ext cx="10706100" cy="4924425"/>
          <a:chOff x="0" y="8188499"/>
          <a:chExt cx="10709517" cy="4917694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8322506"/>
          <a:ext cx="5847396" cy="431773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5271760" y="8188499"/>
          <a:ext cx="5437757" cy="491769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38100</xdr:colOff>
      <xdr:row>17</xdr:row>
      <xdr:rowOff>142875</xdr:rowOff>
    </xdr:from>
    <xdr:to>
      <xdr:col>7</xdr:col>
      <xdr:colOff>581025</xdr:colOff>
      <xdr:row>20</xdr:row>
      <xdr:rowOff>152400</xdr:rowOff>
    </xdr:to>
    <xdr:grpSp>
      <xdr:nvGrpSpPr>
        <xdr:cNvPr id="5" name="グループ化 22"/>
        <xdr:cNvGrpSpPr>
          <a:grpSpLocks/>
        </xdr:cNvGrpSpPr>
      </xdr:nvGrpSpPr>
      <xdr:grpSpPr>
        <a:xfrm>
          <a:off x="2457450" y="4848225"/>
          <a:ext cx="7124700" cy="895350"/>
          <a:chOff x="1787802" y="5529366"/>
          <a:chExt cx="6404388" cy="924872"/>
        </a:xfrm>
        <a:solidFill>
          <a:srgbClr val="FFFFFF"/>
        </a:solidFill>
      </xdr:grpSpPr>
      <xdr:sp>
        <xdr:nvSpPr>
          <xdr:cNvPr id="6" name="テキスト ボックス 10"/>
          <xdr:cNvSpPr txBox="1">
            <a:spLocks noChangeArrowheads="1"/>
          </xdr:cNvSpPr>
        </xdr:nvSpPr>
        <xdr:spPr>
          <a:xfrm>
            <a:off x="6719181" y="6001744"/>
            <a:ext cx="1473009" cy="452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31,426,524,447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 fLocksText="0">
        <xdr:nvSpPr>
          <xdr:cNvPr id="7" name="Text Box 4"/>
          <xdr:cNvSpPr txBox="1">
            <a:spLocks noChangeArrowheads="1"/>
          </xdr:cNvSpPr>
        </xdr:nvSpPr>
        <xdr:spPr>
          <a:xfrm>
            <a:off x="1787802" y="5991802"/>
            <a:ext cx="1660338" cy="3149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32,833,960,993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</a:p>
        </xdr:txBody>
      </xdr:sp>
      <xdr:sp>
        <xdr:nvSpPr>
          <xdr:cNvPr id="8" name="テキスト ボックス 17"/>
          <xdr:cNvSpPr txBox="1">
            <a:spLocks noChangeArrowheads="1"/>
          </xdr:cNvSpPr>
        </xdr:nvSpPr>
        <xdr:spPr>
          <a:xfrm>
            <a:off x="2240912" y="5529366"/>
            <a:ext cx="453110" cy="2853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xdr:txBody>
      </xdr:sp>
      <xdr:sp>
        <xdr:nvSpPr>
          <xdr:cNvPr id="9" name="テキスト ボックス 21"/>
          <xdr:cNvSpPr txBox="1">
            <a:spLocks noChangeArrowheads="1"/>
          </xdr:cNvSpPr>
        </xdr:nvSpPr>
        <xdr:spPr>
          <a:xfrm>
            <a:off x="7250745" y="5549020"/>
            <a:ext cx="453110" cy="2853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xdr:txBody>
      </xdr:sp>
    </xdr:grpSp>
    <xdr:clientData/>
  </xdr:twoCellAnchor>
  <xdr:twoCellAnchor editAs="absolute">
    <xdr:from>
      <xdr:col>0</xdr:col>
      <xdr:colOff>552450</xdr:colOff>
      <xdr:row>30</xdr:row>
      <xdr:rowOff>85725</xdr:rowOff>
    </xdr:from>
    <xdr:to>
      <xdr:col>9</xdr:col>
      <xdr:colOff>523875</xdr:colOff>
      <xdr:row>64</xdr:row>
      <xdr:rowOff>47625</xdr:rowOff>
    </xdr:to>
    <xdr:graphicFrame>
      <xdr:nvGraphicFramePr>
        <xdr:cNvPr id="10" name="Chart 1"/>
        <xdr:cNvGraphicFramePr/>
      </xdr:nvGraphicFramePr>
      <xdr:xfrm>
        <a:off x="552450" y="7943850"/>
        <a:ext cx="10353675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GridLines="0" tabSelected="1" zoomScaleSheetLayoutView="80" zoomScalePageLayoutView="50" workbookViewId="0" topLeftCell="A1">
      <selection activeCell="A1" sqref="A1"/>
    </sheetView>
  </sheetViews>
  <sheetFormatPr defaultColWidth="9.00390625" defaultRowHeight="13.5"/>
  <cols>
    <col min="1" max="1" width="13.375" style="7" customWidth="1"/>
    <col min="2" max="2" width="18.375" style="7" customWidth="1"/>
    <col min="3" max="3" width="14.00390625" style="7" customWidth="1"/>
    <col min="4" max="4" width="9.125" style="7" customWidth="1"/>
    <col min="5" max="5" width="34.125" style="7" customWidth="1"/>
    <col min="6" max="6" width="15.125" style="7" customWidth="1"/>
    <col min="7" max="7" width="14.00390625" style="7" customWidth="1"/>
    <col min="8" max="8" width="9.125" style="7" customWidth="1"/>
    <col min="9" max="9" width="9.00390625" style="7" customWidth="1"/>
    <col min="10" max="10" width="10.125" style="7" customWidth="1"/>
    <col min="11" max="11" width="14.125" style="7" customWidth="1"/>
    <col min="12" max="12" width="9.25390625" style="7" customWidth="1"/>
    <col min="13" max="13" width="15.125" style="7" customWidth="1"/>
    <col min="14" max="14" width="14.125" style="7" bestFit="1" customWidth="1"/>
    <col min="15" max="15" width="9.25390625" style="7" bestFit="1" customWidth="1"/>
    <col min="16" max="16" width="11.00390625" style="7" bestFit="1" customWidth="1"/>
    <col min="17" max="17" width="9.00390625" style="98" customWidth="1"/>
    <col min="18" max="18" width="12.50390625" style="14" customWidth="1"/>
    <col min="19" max="19" width="9.125" style="14" bestFit="1" customWidth="1"/>
    <col min="20" max="20" width="16.375" style="14" bestFit="1" customWidth="1"/>
    <col min="21" max="21" width="12.625" style="14" customWidth="1"/>
    <col min="22" max="22" width="9.00390625" style="14" customWidth="1"/>
    <col min="23" max="23" width="11.00390625" style="14" bestFit="1" customWidth="1"/>
    <col min="24" max="16384" width="9.00390625" style="7" customWidth="1"/>
  </cols>
  <sheetData>
    <row r="1" spans="1:23" ht="13.5">
      <c r="A1" s="7" t="s">
        <v>4</v>
      </c>
      <c r="J1" s="17"/>
      <c r="K1" s="21"/>
      <c r="L1" s="19"/>
      <c r="M1" s="17"/>
      <c r="N1" s="21"/>
      <c r="O1" s="15"/>
      <c r="R1" s="98"/>
      <c r="S1" s="98"/>
      <c r="T1" s="98"/>
      <c r="U1" s="98"/>
      <c r="V1" s="98"/>
      <c r="W1" s="98"/>
    </row>
    <row r="2" spans="1:23" ht="17.25" customHeight="1">
      <c r="A2" s="20" t="s">
        <v>156</v>
      </c>
      <c r="J2" s="17"/>
      <c r="K2" s="21"/>
      <c r="L2" s="19"/>
      <c r="M2" s="17"/>
      <c r="N2" s="21"/>
      <c r="O2" s="15"/>
      <c r="R2" s="98"/>
      <c r="S2" s="98"/>
      <c r="T2" s="98"/>
      <c r="U2" s="98"/>
      <c r="V2" s="98"/>
      <c r="W2" s="98"/>
    </row>
    <row r="3" spans="18:23" ht="14.25" customHeight="1">
      <c r="R3" s="98"/>
      <c r="S3" s="98"/>
      <c r="T3" s="98"/>
      <c r="U3" s="98"/>
      <c r="V3" s="98"/>
      <c r="W3" s="98"/>
    </row>
    <row r="4" spans="15:24" ht="23.25" customHeight="1">
      <c r="O4" s="98"/>
      <c r="P4" s="98"/>
      <c r="Q4" s="101" t="s">
        <v>34</v>
      </c>
      <c r="R4" s="101"/>
      <c r="S4" s="101"/>
      <c r="T4" s="101"/>
      <c r="U4" s="101"/>
      <c r="V4" s="101"/>
      <c r="W4" s="98"/>
      <c r="X4" s="97"/>
    </row>
    <row r="5" spans="15:24" ht="23.25" customHeight="1">
      <c r="O5" s="98"/>
      <c r="P5" s="98"/>
      <c r="Q5" s="101" t="s">
        <v>33</v>
      </c>
      <c r="R5" s="101"/>
      <c r="S5" s="101"/>
      <c r="T5" s="101" t="s">
        <v>32</v>
      </c>
      <c r="U5" s="101"/>
      <c r="V5" s="101"/>
      <c r="W5" s="98"/>
      <c r="X5" s="97"/>
    </row>
    <row r="6" spans="15:24" ht="23.25" customHeight="1">
      <c r="O6" s="98"/>
      <c r="P6" s="98"/>
      <c r="Q6" s="102" t="s">
        <v>31</v>
      </c>
      <c r="R6" s="102" t="s">
        <v>30</v>
      </c>
      <c r="S6" s="103" t="s">
        <v>29</v>
      </c>
      <c r="T6" s="102" t="s">
        <v>31</v>
      </c>
      <c r="U6" s="102" t="s">
        <v>30</v>
      </c>
      <c r="V6" s="104" t="s">
        <v>29</v>
      </c>
      <c r="W6" s="98"/>
      <c r="X6" s="97"/>
    </row>
    <row r="7" spans="15:24" ht="23.25" customHeight="1">
      <c r="O7" s="98"/>
      <c r="P7" s="98"/>
      <c r="Q7" s="105" t="s">
        <v>28</v>
      </c>
      <c r="R7" s="106">
        <v>14502905619</v>
      </c>
      <c r="S7" s="107">
        <f aca="true" t="shared" si="0" ref="S7:S16">R7/$R$20*100</f>
        <v>44.170441763307</v>
      </c>
      <c r="T7" s="108" t="s">
        <v>27</v>
      </c>
      <c r="U7" s="106">
        <v>15346469708</v>
      </c>
      <c r="V7" s="107">
        <f>ROUND(U7/U$20*100,2)</f>
        <v>48.83</v>
      </c>
      <c r="W7" s="98"/>
      <c r="X7" s="97"/>
    </row>
    <row r="8" spans="15:24" ht="23.25" customHeight="1">
      <c r="O8" s="98"/>
      <c r="P8" s="98"/>
      <c r="Q8" s="109" t="s">
        <v>26</v>
      </c>
      <c r="R8" s="106">
        <v>5416613513</v>
      </c>
      <c r="S8" s="107">
        <f t="shared" si="0"/>
        <v>16.496984674358323</v>
      </c>
      <c r="T8" s="108" t="s">
        <v>25</v>
      </c>
      <c r="U8" s="106">
        <v>3720276274</v>
      </c>
      <c r="V8" s="107">
        <f aca="true" t="shared" si="1" ref="V8:V18">ROUND(U8/U$20*100,2)</f>
        <v>11.84</v>
      </c>
      <c r="W8" s="98"/>
      <c r="X8" s="97"/>
    </row>
    <row r="9" spans="15:24" ht="23.25" customHeight="1">
      <c r="O9" s="98"/>
      <c r="P9" s="98"/>
      <c r="Q9" s="109" t="s">
        <v>24</v>
      </c>
      <c r="R9" s="106">
        <v>3695210000</v>
      </c>
      <c r="S9" s="107">
        <f t="shared" si="0"/>
        <v>11.254231558561564</v>
      </c>
      <c r="T9" s="108" t="s">
        <v>22</v>
      </c>
      <c r="U9" s="110">
        <v>3337695281</v>
      </c>
      <c r="V9" s="107">
        <f t="shared" si="1"/>
        <v>10.62</v>
      </c>
      <c r="W9" s="98"/>
      <c r="X9" s="97"/>
    </row>
    <row r="10" spans="15:24" ht="23.25" customHeight="1">
      <c r="O10" s="98"/>
      <c r="P10" s="98"/>
      <c r="Q10" s="109" t="s">
        <v>21</v>
      </c>
      <c r="R10" s="106">
        <v>2465196000</v>
      </c>
      <c r="S10" s="107">
        <f t="shared" si="0"/>
        <v>7.5080676392518235</v>
      </c>
      <c r="T10" s="108" t="s">
        <v>20</v>
      </c>
      <c r="U10" s="106">
        <v>2926690501</v>
      </c>
      <c r="V10" s="107">
        <f t="shared" si="1"/>
        <v>9.31</v>
      </c>
      <c r="W10" s="98"/>
      <c r="X10" s="97"/>
    </row>
    <row r="11" spans="15:24" ht="23.25" customHeight="1">
      <c r="O11" s="98"/>
      <c r="P11" s="98"/>
      <c r="Q11" s="109" t="s">
        <v>100</v>
      </c>
      <c r="R11" s="106">
        <v>2014464513</v>
      </c>
      <c r="S11" s="107">
        <f t="shared" si="0"/>
        <v>6.135307626848529</v>
      </c>
      <c r="T11" s="108" t="s">
        <v>80</v>
      </c>
      <c r="U11" s="106">
        <v>2478928391</v>
      </c>
      <c r="V11" s="107">
        <f t="shared" si="1"/>
        <v>7.89</v>
      </c>
      <c r="W11" s="98"/>
      <c r="X11" s="97"/>
    </row>
    <row r="12" spans="15:24" ht="23.25" customHeight="1">
      <c r="O12" s="98"/>
      <c r="P12" s="98"/>
      <c r="Q12" s="105" t="s">
        <v>19</v>
      </c>
      <c r="R12" s="106">
        <v>1525208000</v>
      </c>
      <c r="S12" s="107">
        <f t="shared" si="0"/>
        <v>4.645214752874821</v>
      </c>
      <c r="T12" s="108" t="s">
        <v>18</v>
      </c>
      <c r="U12" s="106">
        <v>1852329307</v>
      </c>
      <c r="V12" s="107">
        <f t="shared" si="1"/>
        <v>5.89</v>
      </c>
      <c r="W12" s="98"/>
      <c r="X12" s="97"/>
    </row>
    <row r="13" spans="15:24" ht="23.25" customHeight="1">
      <c r="O13" s="98"/>
      <c r="P13" s="98"/>
      <c r="Q13" s="109" t="s">
        <v>17</v>
      </c>
      <c r="R13" s="106">
        <v>697391793</v>
      </c>
      <c r="S13" s="107">
        <f t="shared" si="0"/>
        <v>2.1239953143292083</v>
      </c>
      <c r="T13" s="108" t="s">
        <v>16</v>
      </c>
      <c r="U13" s="106">
        <v>1125494903</v>
      </c>
      <c r="V13" s="107">
        <f t="shared" si="1"/>
        <v>3.58</v>
      </c>
      <c r="W13" s="98"/>
      <c r="X13" s="97"/>
    </row>
    <row r="14" spans="15:24" ht="23.25" customHeight="1">
      <c r="O14" s="98"/>
      <c r="P14" s="98"/>
      <c r="Q14" s="109" t="s">
        <v>13</v>
      </c>
      <c r="R14" s="106">
        <v>591886772</v>
      </c>
      <c r="S14" s="107">
        <f t="shared" si="0"/>
        <v>1.8026663676861485</v>
      </c>
      <c r="T14" s="108" t="s">
        <v>14</v>
      </c>
      <c r="U14" s="106">
        <v>266308895</v>
      </c>
      <c r="V14" s="107">
        <f t="shared" si="1"/>
        <v>0.85</v>
      </c>
      <c r="W14" s="98"/>
      <c r="X14" s="97"/>
    </row>
    <row r="15" spans="15:24" ht="23.25" customHeight="1">
      <c r="O15" s="98"/>
      <c r="P15" s="98"/>
      <c r="Q15" s="109" t="s">
        <v>99</v>
      </c>
      <c r="R15" s="106">
        <v>505750000</v>
      </c>
      <c r="S15" s="107">
        <f t="shared" si="0"/>
        <v>1.5403258842508305</v>
      </c>
      <c r="T15" s="108" t="s">
        <v>11</v>
      </c>
      <c r="U15" s="106">
        <v>225027655</v>
      </c>
      <c r="V15" s="107">
        <f t="shared" si="1"/>
        <v>0.72</v>
      </c>
      <c r="W15" s="98"/>
      <c r="X15" s="97"/>
    </row>
    <row r="16" spans="15:24" ht="23.25" customHeight="1">
      <c r="O16" s="98"/>
      <c r="P16" s="98"/>
      <c r="Q16" s="109" t="s">
        <v>134</v>
      </c>
      <c r="R16" s="106">
        <v>311477412</v>
      </c>
      <c r="S16" s="107">
        <f t="shared" si="0"/>
        <v>0.948644033738132</v>
      </c>
      <c r="T16" s="108" t="s">
        <v>12</v>
      </c>
      <c r="U16" s="106">
        <v>120768301</v>
      </c>
      <c r="V16" s="107">
        <f t="shared" si="1"/>
        <v>0.38</v>
      </c>
      <c r="W16" s="98"/>
      <c r="X16" s="97"/>
    </row>
    <row r="17" spans="15:24" ht="23.25" customHeight="1">
      <c r="O17" s="98"/>
      <c r="P17" s="98"/>
      <c r="Q17" s="108" t="s">
        <v>10</v>
      </c>
      <c r="R17" s="111">
        <f>R20-SUM(R7:R16)</f>
        <v>1107857371</v>
      </c>
      <c r="S17" s="107">
        <f>R17/$R$20*100</f>
        <v>3.374120384793624</v>
      </c>
      <c r="T17" s="108" t="s">
        <v>8</v>
      </c>
      <c r="U17" s="106">
        <v>17875000</v>
      </c>
      <c r="V17" s="107">
        <f t="shared" si="1"/>
        <v>0.06</v>
      </c>
      <c r="W17" s="98"/>
      <c r="X17" s="97"/>
    </row>
    <row r="18" spans="15:24" ht="23.25" customHeight="1">
      <c r="O18" s="98"/>
      <c r="P18" s="98"/>
      <c r="Q18" s="108"/>
      <c r="R18" s="111"/>
      <c r="S18" s="107"/>
      <c r="T18" s="108" t="s">
        <v>9</v>
      </c>
      <c r="U18" s="110">
        <v>8660231</v>
      </c>
      <c r="V18" s="107">
        <f t="shared" si="1"/>
        <v>0.03</v>
      </c>
      <c r="W18" s="98"/>
      <c r="X18" s="97"/>
    </row>
    <row r="19" spans="15:24" ht="23.25" customHeight="1">
      <c r="O19" s="98"/>
      <c r="P19" s="98"/>
      <c r="Q19" s="101"/>
      <c r="R19" s="101"/>
      <c r="S19" s="101"/>
      <c r="T19" s="108" t="s">
        <v>7</v>
      </c>
      <c r="U19" s="110" t="s">
        <v>6</v>
      </c>
      <c r="V19" s="110" t="s">
        <v>6</v>
      </c>
      <c r="W19" s="98"/>
      <c r="X19" s="97"/>
    </row>
    <row r="20" spans="15:24" ht="23.25" customHeight="1">
      <c r="O20" s="98"/>
      <c r="P20" s="98"/>
      <c r="Q20" s="108" t="s">
        <v>5</v>
      </c>
      <c r="R20" s="111">
        <v>32833960993</v>
      </c>
      <c r="S20" s="107">
        <f>R20/$R$20*100</f>
        <v>100</v>
      </c>
      <c r="T20" s="108" t="s">
        <v>5</v>
      </c>
      <c r="U20" s="106">
        <v>31426524447</v>
      </c>
      <c r="V20" s="107">
        <f>U20/U20*100</f>
        <v>100</v>
      </c>
      <c r="W20" s="98"/>
      <c r="X20" s="97"/>
    </row>
    <row r="21" spans="15:24" ht="23.25" customHeight="1">
      <c r="O21" s="98"/>
      <c r="P21" s="98"/>
      <c r="Q21" s="101"/>
      <c r="R21" s="101"/>
      <c r="S21" s="101"/>
      <c r="T21" s="101"/>
      <c r="U21" s="101"/>
      <c r="V21" s="101"/>
      <c r="W21" s="98"/>
      <c r="X21" s="97"/>
    </row>
    <row r="22" spans="1:24" ht="23.25" customHeight="1">
      <c r="A22" s="98" t="s">
        <v>138</v>
      </c>
      <c r="P22" s="97"/>
      <c r="Q22" s="101"/>
      <c r="R22" s="101"/>
      <c r="S22" s="101"/>
      <c r="T22" s="101"/>
      <c r="U22" s="101"/>
      <c r="V22" s="101"/>
      <c r="W22" s="98"/>
      <c r="X22" s="97"/>
    </row>
    <row r="23" spans="11:24" ht="23.25" customHeight="1">
      <c r="K23" s="18"/>
      <c r="P23" s="97"/>
      <c r="Q23" s="101"/>
      <c r="R23" s="101"/>
      <c r="S23" s="101"/>
      <c r="T23" s="101"/>
      <c r="U23" s="101"/>
      <c r="V23" s="101"/>
      <c r="W23" s="98"/>
      <c r="X23" s="97"/>
    </row>
    <row r="24" spans="2:23" ht="23.25" customHeight="1">
      <c r="B24" s="81"/>
      <c r="C24" s="81"/>
      <c r="D24" s="81"/>
      <c r="E24" s="81"/>
      <c r="F24"/>
      <c r="G24"/>
      <c r="H24"/>
      <c r="I24"/>
      <c r="J24"/>
      <c r="K24"/>
      <c r="L24"/>
      <c r="Q24" s="101"/>
      <c r="R24" s="101"/>
      <c r="S24" s="101"/>
      <c r="T24" s="101"/>
      <c r="U24" s="101"/>
      <c r="V24" s="101"/>
      <c r="W24" s="98"/>
    </row>
    <row r="25" spans="2:23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Q25" s="101"/>
      <c r="R25" s="101"/>
      <c r="S25" s="101"/>
      <c r="T25" s="101"/>
      <c r="U25" s="101"/>
      <c r="V25" s="101"/>
      <c r="W25" s="98"/>
    </row>
    <row r="26" spans="1:23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Q26" s="101"/>
      <c r="R26" s="101"/>
      <c r="S26" s="101"/>
      <c r="T26" s="101"/>
      <c r="U26" s="101"/>
      <c r="V26" s="101"/>
      <c r="W26" s="98"/>
    </row>
    <row r="27" spans="1:23" ht="13.5">
      <c r="A27" s="82" t="s">
        <v>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Q27" s="101"/>
      <c r="R27" s="101"/>
      <c r="S27" s="101"/>
      <c r="T27" s="101"/>
      <c r="U27" s="101"/>
      <c r="V27" s="101"/>
      <c r="W27" s="98"/>
    </row>
    <row r="28" spans="1:23" ht="17.25">
      <c r="A28" s="20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Q28" s="101"/>
      <c r="R28" s="101"/>
      <c r="S28" s="101"/>
      <c r="T28" s="101"/>
      <c r="U28" s="101"/>
      <c r="V28" s="101"/>
      <c r="W28" s="98"/>
    </row>
    <row r="29" spans="1:23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Q29" s="101"/>
      <c r="R29" s="101"/>
      <c r="S29" s="101"/>
      <c r="T29" s="101"/>
      <c r="U29" s="101"/>
      <c r="V29" s="101"/>
      <c r="W29" s="98"/>
    </row>
    <row r="30" spans="1:23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Q30" s="101"/>
      <c r="R30" s="101"/>
      <c r="S30" s="101"/>
      <c r="T30" s="101"/>
      <c r="U30" s="101"/>
      <c r="V30" s="101"/>
      <c r="W30" s="98"/>
    </row>
    <row r="31" spans="1:23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Q31" s="101"/>
      <c r="R31" s="112" t="s">
        <v>68</v>
      </c>
      <c r="S31" s="112"/>
      <c r="T31" s="112" t="s">
        <v>67</v>
      </c>
      <c r="U31" s="101"/>
      <c r="V31" s="101"/>
      <c r="W31" s="98"/>
    </row>
    <row r="32" spans="1:23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Q32" s="101"/>
      <c r="R32" s="113" t="s">
        <v>139</v>
      </c>
      <c r="S32" s="112">
        <f aca="true" t="shared" si="2" ref="S32:S71">T32/100000000</f>
        <v>48.3342611</v>
      </c>
      <c r="T32" s="114">
        <v>4833426110</v>
      </c>
      <c r="U32" s="101"/>
      <c r="V32" s="101"/>
      <c r="W32" s="98"/>
    </row>
    <row r="33" spans="1:23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Q33" s="101"/>
      <c r="R33" s="115" t="s">
        <v>66</v>
      </c>
      <c r="S33" s="112">
        <f t="shared" si="2"/>
        <v>45.3876874</v>
      </c>
      <c r="T33" s="114">
        <v>4538768740</v>
      </c>
      <c r="U33" s="101"/>
      <c r="V33" s="101"/>
      <c r="W33" s="98"/>
    </row>
    <row r="34" spans="1:23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Q34" s="101"/>
      <c r="R34" s="115" t="s">
        <v>65</v>
      </c>
      <c r="S34" s="112">
        <f t="shared" si="2"/>
        <v>51.39523208</v>
      </c>
      <c r="T34" s="114">
        <v>5139523208</v>
      </c>
      <c r="U34" s="101"/>
      <c r="V34" s="101"/>
      <c r="W34" s="98"/>
    </row>
    <row r="35" spans="1:23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Q35" s="101"/>
      <c r="R35" s="115" t="s">
        <v>64</v>
      </c>
      <c r="S35" s="112">
        <f t="shared" si="2"/>
        <v>69.24939091</v>
      </c>
      <c r="T35" s="114">
        <v>6924939091</v>
      </c>
      <c r="U35" s="101"/>
      <c r="V35" s="101"/>
      <c r="W35" s="98"/>
    </row>
    <row r="36" spans="1:23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Q36" s="101"/>
      <c r="R36" s="115" t="s">
        <v>63</v>
      </c>
      <c r="S36" s="112">
        <f t="shared" si="2"/>
        <v>73.97652311</v>
      </c>
      <c r="T36" s="114">
        <v>7397652311</v>
      </c>
      <c r="U36" s="101"/>
      <c r="V36" s="101"/>
      <c r="W36" s="98"/>
    </row>
    <row r="37" spans="1:23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Q37" s="101"/>
      <c r="R37" s="115" t="s">
        <v>62</v>
      </c>
      <c r="S37" s="112">
        <f t="shared" si="2"/>
        <v>91.01031785</v>
      </c>
      <c r="T37" s="114">
        <v>9101031785</v>
      </c>
      <c r="U37" s="101"/>
      <c r="V37" s="101"/>
      <c r="W37" s="98"/>
    </row>
    <row r="38" spans="1:23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Q38" s="101"/>
      <c r="R38" s="115" t="s">
        <v>61</v>
      </c>
      <c r="S38" s="112">
        <f t="shared" si="2"/>
        <v>101.07016332</v>
      </c>
      <c r="T38" s="114">
        <v>10107016332</v>
      </c>
      <c r="U38" s="101"/>
      <c r="V38" s="101"/>
      <c r="W38" s="98"/>
    </row>
    <row r="39" spans="1:23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Q39" s="101"/>
      <c r="R39" s="115" t="s">
        <v>60</v>
      </c>
      <c r="S39" s="112">
        <f t="shared" si="2"/>
        <v>119.22100238</v>
      </c>
      <c r="T39" s="114">
        <v>11922100238</v>
      </c>
      <c r="U39" s="101"/>
      <c r="V39" s="101"/>
      <c r="W39" s="98"/>
    </row>
    <row r="40" spans="1:23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Q40" s="101"/>
      <c r="R40" s="115" t="s">
        <v>59</v>
      </c>
      <c r="S40" s="112">
        <f t="shared" si="2"/>
        <v>124.86099985</v>
      </c>
      <c r="T40" s="114">
        <v>12486099985</v>
      </c>
      <c r="U40" s="101"/>
      <c r="V40" s="101"/>
      <c r="W40" s="98"/>
    </row>
    <row r="41" spans="1:23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Q41" s="101"/>
      <c r="R41" s="115" t="s">
        <v>58</v>
      </c>
      <c r="S41" s="112">
        <f t="shared" si="2"/>
        <v>128.60236566</v>
      </c>
      <c r="T41" s="114">
        <v>12860236566</v>
      </c>
      <c r="U41" s="101"/>
      <c r="V41" s="101"/>
      <c r="W41" s="98"/>
    </row>
    <row r="42" spans="1:23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Q42" s="101"/>
      <c r="R42" s="115" t="s">
        <v>57</v>
      </c>
      <c r="S42" s="112">
        <f t="shared" si="2"/>
        <v>133.82292409</v>
      </c>
      <c r="T42" s="114">
        <v>13382292409</v>
      </c>
      <c r="U42" s="101"/>
      <c r="V42" s="101"/>
      <c r="W42" s="98"/>
    </row>
    <row r="43" spans="1:23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Q43" s="101"/>
      <c r="R43" s="115" t="s">
        <v>56</v>
      </c>
      <c r="S43" s="112">
        <f t="shared" si="2"/>
        <v>117.25638303</v>
      </c>
      <c r="T43" s="114">
        <v>11725638303</v>
      </c>
      <c r="U43" s="101"/>
      <c r="V43" s="101"/>
      <c r="W43" s="98"/>
    </row>
    <row r="44" spans="1:23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Q44" s="101"/>
      <c r="R44" s="115" t="s">
        <v>55</v>
      </c>
      <c r="S44" s="112">
        <f t="shared" si="2"/>
        <v>143.03909854</v>
      </c>
      <c r="T44" s="114">
        <v>14303909854</v>
      </c>
      <c r="U44" s="101"/>
      <c r="V44" s="101"/>
      <c r="W44" s="98"/>
    </row>
    <row r="45" spans="1:23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Q45" s="101"/>
      <c r="R45" s="115" t="s">
        <v>0</v>
      </c>
      <c r="S45" s="112">
        <f t="shared" si="2"/>
        <v>142.72350779</v>
      </c>
      <c r="T45" s="114">
        <v>14272350779</v>
      </c>
      <c r="U45" s="101"/>
      <c r="V45" s="101"/>
      <c r="W45" s="98"/>
    </row>
    <row r="46" spans="1:23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Q46" s="101"/>
      <c r="R46" s="115" t="s">
        <v>1</v>
      </c>
      <c r="S46" s="112">
        <f t="shared" si="2"/>
        <v>149.94830978</v>
      </c>
      <c r="T46" s="114">
        <v>14994830978</v>
      </c>
      <c r="U46" s="101"/>
      <c r="V46" s="101"/>
      <c r="W46" s="98"/>
    </row>
    <row r="47" spans="1:23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Q47" s="101"/>
      <c r="R47" s="115" t="s">
        <v>2</v>
      </c>
      <c r="S47" s="112">
        <f t="shared" si="2"/>
        <v>160.54185736</v>
      </c>
      <c r="T47" s="114">
        <v>16054185736</v>
      </c>
      <c r="U47" s="101"/>
      <c r="V47" s="101"/>
      <c r="W47" s="98"/>
    </row>
    <row r="48" spans="1:23" ht="13.5">
      <c r="A48" s="23"/>
      <c r="B48" s="23"/>
      <c r="C48" s="23"/>
      <c r="D48" s="23"/>
      <c r="E48" s="23"/>
      <c r="F48" s="23"/>
      <c r="G48" s="23"/>
      <c r="H48" s="23"/>
      <c r="I48" s="24"/>
      <c r="J48" s="23"/>
      <c r="K48" s="23"/>
      <c r="L48" s="23"/>
      <c r="Q48" s="101"/>
      <c r="R48" s="113" t="s">
        <v>3</v>
      </c>
      <c r="S48" s="112">
        <f t="shared" si="2"/>
        <v>172.97220802</v>
      </c>
      <c r="T48" s="114">
        <v>17297220802</v>
      </c>
      <c r="U48" s="101"/>
      <c r="V48" s="101"/>
      <c r="W48" s="98"/>
    </row>
    <row r="49" spans="1:23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Q49" s="101"/>
      <c r="R49" s="116" t="s">
        <v>140</v>
      </c>
      <c r="S49" s="112">
        <f t="shared" si="2"/>
        <v>181.47428814</v>
      </c>
      <c r="T49" s="114">
        <v>18147428814</v>
      </c>
      <c r="U49" s="101"/>
      <c r="V49" s="101"/>
      <c r="W49" s="98"/>
    </row>
    <row r="50" spans="1:23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Q50" s="101"/>
      <c r="R50" s="116" t="s">
        <v>54</v>
      </c>
      <c r="S50" s="112">
        <f t="shared" si="2"/>
        <v>194.54309214</v>
      </c>
      <c r="T50" s="114">
        <v>19454309214</v>
      </c>
      <c r="U50" s="101"/>
      <c r="V50" s="101"/>
      <c r="W50" s="98"/>
    </row>
    <row r="51" spans="1:23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Q51" s="101"/>
      <c r="R51" s="116" t="s">
        <v>53</v>
      </c>
      <c r="S51" s="112">
        <f t="shared" si="2"/>
        <v>220.34145309</v>
      </c>
      <c r="T51" s="114">
        <v>22034145309</v>
      </c>
      <c r="U51" s="101"/>
      <c r="V51" s="101"/>
      <c r="W51" s="98"/>
    </row>
    <row r="52" spans="1:23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Q52" s="101"/>
      <c r="R52" s="116" t="s">
        <v>52</v>
      </c>
      <c r="S52" s="112">
        <f t="shared" si="2"/>
        <v>235.47881703</v>
      </c>
      <c r="T52" s="114">
        <v>23547881703</v>
      </c>
      <c r="U52" s="101"/>
      <c r="V52" s="101"/>
      <c r="W52" s="98"/>
    </row>
    <row r="53" spans="1:23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Q53" s="101"/>
      <c r="R53" s="116" t="s">
        <v>51</v>
      </c>
      <c r="S53" s="112">
        <f t="shared" si="2"/>
        <v>222.75153091</v>
      </c>
      <c r="T53" s="114">
        <v>22275153091</v>
      </c>
      <c r="U53" s="101"/>
      <c r="V53" s="101"/>
      <c r="W53" s="98"/>
    </row>
    <row r="54" spans="1:23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Q54" s="101"/>
      <c r="R54" s="116" t="s">
        <v>50</v>
      </c>
      <c r="S54" s="112">
        <f t="shared" si="2"/>
        <v>239.00823771</v>
      </c>
      <c r="T54" s="114">
        <v>23900823771</v>
      </c>
      <c r="U54" s="101"/>
      <c r="V54" s="101"/>
      <c r="W54" s="98"/>
    </row>
    <row r="55" spans="1:23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Q55" s="101"/>
      <c r="R55" s="116" t="s">
        <v>49</v>
      </c>
      <c r="S55" s="112">
        <f t="shared" si="2"/>
        <v>225.98265605</v>
      </c>
      <c r="T55" s="114">
        <v>22598265605</v>
      </c>
      <c r="U55" s="101"/>
      <c r="V55" s="101"/>
      <c r="W55" s="98"/>
    </row>
    <row r="56" spans="1:23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Q56" s="101"/>
      <c r="R56" s="116" t="s">
        <v>48</v>
      </c>
      <c r="S56" s="112">
        <f t="shared" si="2"/>
        <v>232.16823865</v>
      </c>
      <c r="T56" s="114">
        <v>23216823865</v>
      </c>
      <c r="U56" s="101"/>
      <c r="V56" s="101"/>
      <c r="W56" s="98"/>
    </row>
    <row r="57" spans="1:23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Q57" s="101"/>
      <c r="R57" s="116" t="s">
        <v>47</v>
      </c>
      <c r="S57" s="112">
        <f t="shared" si="2"/>
        <v>259.84737215</v>
      </c>
      <c r="T57" s="114">
        <v>25984737215</v>
      </c>
      <c r="U57" s="101"/>
      <c r="V57" s="101"/>
      <c r="W57" s="98"/>
    </row>
    <row r="58" spans="1:23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Q58" s="101"/>
      <c r="R58" s="116" t="s">
        <v>46</v>
      </c>
      <c r="S58" s="112">
        <f t="shared" si="2"/>
        <v>255.17503561</v>
      </c>
      <c r="T58" s="114">
        <v>25517503561</v>
      </c>
      <c r="U58" s="101"/>
      <c r="V58" s="101"/>
      <c r="W58" s="98"/>
    </row>
    <row r="59" spans="17:23" ht="13.5">
      <c r="Q59" s="101"/>
      <c r="R59" s="117" t="s">
        <v>141</v>
      </c>
      <c r="S59" s="118">
        <f t="shared" si="2"/>
        <v>272.69635069</v>
      </c>
      <c r="T59" s="119">
        <v>27269635069</v>
      </c>
      <c r="U59" s="101"/>
      <c r="V59" s="101"/>
      <c r="W59" s="98"/>
    </row>
    <row r="60" spans="17:23" ht="13.5">
      <c r="Q60" s="101"/>
      <c r="R60" s="117" t="s">
        <v>142</v>
      </c>
      <c r="S60" s="118">
        <f t="shared" si="2"/>
        <v>321.57300473</v>
      </c>
      <c r="T60" s="119">
        <v>32157300473</v>
      </c>
      <c r="U60" s="101"/>
      <c r="V60" s="101"/>
      <c r="W60" s="98"/>
    </row>
    <row r="61" spans="17:23" ht="13.5">
      <c r="Q61" s="101"/>
      <c r="R61" s="117" t="s">
        <v>143</v>
      </c>
      <c r="S61" s="118">
        <f t="shared" si="2"/>
        <v>278.43063544</v>
      </c>
      <c r="T61" s="119">
        <v>27843063544</v>
      </c>
      <c r="U61" s="101"/>
      <c r="V61" s="101"/>
      <c r="W61" s="98"/>
    </row>
    <row r="62" spans="17:23" ht="13.5">
      <c r="Q62" s="101"/>
      <c r="R62" s="117" t="s">
        <v>144</v>
      </c>
      <c r="S62" s="118">
        <f t="shared" si="2"/>
        <v>252.11355196</v>
      </c>
      <c r="T62" s="119">
        <v>25211355196</v>
      </c>
      <c r="U62" s="101"/>
      <c r="V62" s="101"/>
      <c r="W62" s="98"/>
    </row>
    <row r="63" spans="17:23" ht="13.5">
      <c r="Q63" s="101"/>
      <c r="R63" s="117" t="s">
        <v>145</v>
      </c>
      <c r="S63" s="118">
        <f t="shared" si="2"/>
        <v>280.28046273</v>
      </c>
      <c r="T63" s="119">
        <v>28028046273</v>
      </c>
      <c r="U63" s="101"/>
      <c r="V63" s="101"/>
      <c r="W63" s="98"/>
    </row>
    <row r="64" spans="17:23" ht="13.5">
      <c r="Q64" s="101"/>
      <c r="R64" s="117" t="s">
        <v>146</v>
      </c>
      <c r="S64" s="118">
        <f t="shared" si="2"/>
        <v>268.78221201</v>
      </c>
      <c r="T64" s="119">
        <v>26878221201</v>
      </c>
      <c r="U64" s="101"/>
      <c r="V64" s="101"/>
      <c r="W64" s="98"/>
    </row>
    <row r="65" spans="17:23" ht="13.5">
      <c r="Q65" s="101"/>
      <c r="R65" s="117" t="s">
        <v>147</v>
      </c>
      <c r="S65" s="118">
        <f t="shared" si="2"/>
        <v>239.11302369</v>
      </c>
      <c r="T65" s="119">
        <v>23911302369</v>
      </c>
      <c r="U65" s="101"/>
      <c r="V65" s="101"/>
      <c r="W65" s="98"/>
    </row>
    <row r="66" spans="1:23" ht="13.5">
      <c r="A66" s="98" t="s">
        <v>137</v>
      </c>
      <c r="Q66" s="101"/>
      <c r="R66" s="117" t="s">
        <v>148</v>
      </c>
      <c r="S66" s="118">
        <f t="shared" si="2"/>
        <v>241.75448623</v>
      </c>
      <c r="T66" s="119">
        <v>24175448623</v>
      </c>
      <c r="U66" s="101"/>
      <c r="V66" s="101"/>
      <c r="W66" s="98"/>
    </row>
    <row r="67" spans="17:23" ht="13.5">
      <c r="Q67" s="101"/>
      <c r="R67" s="117" t="s">
        <v>149</v>
      </c>
      <c r="S67" s="118">
        <f t="shared" si="2"/>
        <v>260.43434881</v>
      </c>
      <c r="T67" s="119">
        <v>26043434881</v>
      </c>
      <c r="U67" s="101"/>
      <c r="V67" s="101"/>
      <c r="W67" s="98"/>
    </row>
    <row r="68" spans="17:23" ht="13.5">
      <c r="Q68" s="101"/>
      <c r="R68" s="117" t="s">
        <v>150</v>
      </c>
      <c r="S68" s="118">
        <f t="shared" si="2"/>
        <v>264.94966201</v>
      </c>
      <c r="T68" s="119">
        <v>26494966201</v>
      </c>
      <c r="U68" s="101"/>
      <c r="V68" s="101"/>
      <c r="W68" s="98"/>
    </row>
    <row r="69" spans="17:23" ht="13.5">
      <c r="Q69" s="101"/>
      <c r="R69" s="117" t="s">
        <v>151</v>
      </c>
      <c r="S69" s="118">
        <f t="shared" si="2"/>
        <v>279.86632113</v>
      </c>
      <c r="T69" s="119">
        <v>27986632113</v>
      </c>
      <c r="U69" s="101"/>
      <c r="V69" s="101"/>
      <c r="W69" s="98"/>
    </row>
    <row r="70" spans="17:23" ht="13.5">
      <c r="Q70" s="101"/>
      <c r="R70" s="117" t="s">
        <v>152</v>
      </c>
      <c r="S70" s="118">
        <f t="shared" si="2"/>
        <v>281.5602166</v>
      </c>
      <c r="T70" s="119">
        <v>28156021660</v>
      </c>
      <c r="U70" s="101"/>
      <c r="V70" s="101"/>
      <c r="W70" s="98"/>
    </row>
    <row r="71" spans="17:23" ht="13.5">
      <c r="Q71" s="101"/>
      <c r="R71" s="117" t="s">
        <v>153</v>
      </c>
      <c r="S71" s="118">
        <f t="shared" si="2"/>
        <v>281.25229739</v>
      </c>
      <c r="T71" s="119">
        <v>28125229739</v>
      </c>
      <c r="U71" s="101"/>
      <c r="V71" s="101"/>
      <c r="W71" s="98"/>
    </row>
    <row r="72" spans="17:23" ht="13.5">
      <c r="Q72" s="101"/>
      <c r="R72" s="117" t="s">
        <v>154</v>
      </c>
      <c r="S72" s="120">
        <v>297</v>
      </c>
      <c r="T72" s="119">
        <v>29667264392</v>
      </c>
      <c r="U72" s="101"/>
      <c r="V72" s="101"/>
      <c r="W72" s="98"/>
    </row>
    <row r="73" spans="17:23" ht="13.5">
      <c r="Q73" s="101"/>
      <c r="R73" s="117" t="s">
        <v>155</v>
      </c>
      <c r="S73" s="120">
        <v>325</v>
      </c>
      <c r="T73" s="119">
        <v>32507143400</v>
      </c>
      <c r="U73" s="101"/>
      <c r="V73" s="101"/>
      <c r="W73" s="98"/>
    </row>
    <row r="74" spans="17:22" ht="13.5">
      <c r="Q74" s="101"/>
      <c r="R74" s="117" t="s">
        <v>157</v>
      </c>
      <c r="S74" s="120">
        <v>314</v>
      </c>
      <c r="T74" s="121">
        <v>31426524447</v>
      </c>
      <c r="U74" s="101"/>
      <c r="V74" s="101"/>
    </row>
    <row r="75" spans="17:22" ht="13.5">
      <c r="Q75" s="101"/>
      <c r="R75" s="101"/>
      <c r="S75" s="101"/>
      <c r="T75" s="101"/>
      <c r="U75" s="101"/>
      <c r="V75" s="101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scale="63" r:id="rId2"/>
  <ignoredErrors>
    <ignoredError sqref="R33:R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12.50390625" style="1" customWidth="1"/>
    <col min="2" max="4" width="21.625" style="1" customWidth="1"/>
    <col min="5" max="16384" width="9.00390625" style="1" customWidth="1"/>
  </cols>
  <sheetData>
    <row r="1" ht="13.5" customHeight="1">
      <c r="A1" s="83" t="s">
        <v>76</v>
      </c>
    </row>
    <row r="2" ht="17.25" customHeight="1">
      <c r="A2" s="8" t="s">
        <v>75</v>
      </c>
    </row>
    <row r="3" spans="1:4" ht="14.25" customHeight="1" thickBot="1">
      <c r="A3" s="2"/>
      <c r="B3" s="2"/>
      <c r="C3" s="2"/>
      <c r="D3" s="159" t="s">
        <v>195</v>
      </c>
    </row>
    <row r="4" spans="1:4" s="32" customFormat="1" ht="22.5" customHeight="1">
      <c r="A4" s="36" t="s">
        <v>68</v>
      </c>
      <c r="B4" s="37" t="s">
        <v>74</v>
      </c>
      <c r="C4" s="37" t="s">
        <v>73</v>
      </c>
      <c r="D4" s="36" t="s">
        <v>72</v>
      </c>
    </row>
    <row r="5" spans="1:4" ht="18.75" customHeight="1">
      <c r="A5" s="92" t="s">
        <v>190</v>
      </c>
      <c r="B5" s="4">
        <v>8461270363</v>
      </c>
      <c r="C5" s="6">
        <v>7214566956</v>
      </c>
      <c r="D5" s="6">
        <v>1246703407</v>
      </c>
    </row>
    <row r="6" spans="1:4" ht="18.75" customHeight="1">
      <c r="A6" s="31">
        <v>52</v>
      </c>
      <c r="B6" s="4">
        <v>9225374859</v>
      </c>
      <c r="C6" s="6">
        <v>7569922750</v>
      </c>
      <c r="D6" s="6">
        <v>1655452109</v>
      </c>
    </row>
    <row r="7" spans="1:4" ht="18.75" customHeight="1">
      <c r="A7" s="31">
        <v>53</v>
      </c>
      <c r="B7" s="4">
        <v>12087344271</v>
      </c>
      <c r="C7" s="6">
        <v>9349591694</v>
      </c>
      <c r="D7" s="6">
        <v>2737752577</v>
      </c>
    </row>
    <row r="8" spans="1:4" ht="18.75" customHeight="1">
      <c r="A8" s="31">
        <v>54</v>
      </c>
      <c r="B8" s="4">
        <v>13621424115</v>
      </c>
      <c r="C8" s="6">
        <v>10373324899</v>
      </c>
      <c r="D8" s="6">
        <v>3248099216</v>
      </c>
    </row>
    <row r="9" spans="1:4" ht="18.75" customHeight="1">
      <c r="A9" s="31">
        <v>55</v>
      </c>
      <c r="B9" s="4">
        <v>15546206470</v>
      </c>
      <c r="C9" s="6">
        <v>12253191838</v>
      </c>
      <c r="D9" s="6">
        <v>3293014632</v>
      </c>
    </row>
    <row r="10" spans="1:4" ht="18.75" customHeight="1">
      <c r="A10" s="31">
        <v>56</v>
      </c>
      <c r="B10" s="4">
        <v>16005742647</v>
      </c>
      <c r="C10" s="6">
        <v>12776399048</v>
      </c>
      <c r="D10" s="6">
        <v>3229343599</v>
      </c>
    </row>
    <row r="11" spans="1:4" ht="18.75" customHeight="1">
      <c r="A11" s="31">
        <v>57</v>
      </c>
      <c r="B11" s="4">
        <v>17044439772</v>
      </c>
      <c r="C11" s="6">
        <v>13198007114</v>
      </c>
      <c r="D11" s="6">
        <v>3846432658</v>
      </c>
    </row>
    <row r="12" spans="1:4" ht="18.75" customHeight="1">
      <c r="A12" s="31">
        <v>58</v>
      </c>
      <c r="B12" s="4">
        <v>16913958194</v>
      </c>
      <c r="C12" s="6">
        <v>13846628724</v>
      </c>
      <c r="D12" s="6">
        <v>3067329470</v>
      </c>
    </row>
    <row r="13" spans="1:4" ht="18.75" customHeight="1">
      <c r="A13" s="31">
        <v>59</v>
      </c>
      <c r="B13" s="4">
        <v>15644078065</v>
      </c>
      <c r="C13" s="6">
        <v>12322521194</v>
      </c>
      <c r="D13" s="6">
        <v>3321556871</v>
      </c>
    </row>
    <row r="14" spans="1:4" ht="18.75" customHeight="1">
      <c r="A14" s="31">
        <v>60</v>
      </c>
      <c r="B14" s="4">
        <v>18517558523</v>
      </c>
      <c r="C14" s="6">
        <v>14761478611</v>
      </c>
      <c r="D14" s="6">
        <v>3756079912</v>
      </c>
    </row>
    <row r="15" spans="1:4" ht="18.75" customHeight="1">
      <c r="A15" s="31">
        <v>61</v>
      </c>
      <c r="B15" s="4">
        <v>19383272813</v>
      </c>
      <c r="C15" s="6">
        <v>14988896292</v>
      </c>
      <c r="D15" s="6">
        <v>4394376521</v>
      </c>
    </row>
    <row r="16" spans="1:4" ht="18.75" customHeight="1">
      <c r="A16" s="31">
        <v>62</v>
      </c>
      <c r="B16" s="4">
        <v>21032148926</v>
      </c>
      <c r="C16" s="6">
        <v>15913987334</v>
      </c>
      <c r="D16" s="6">
        <v>5118161592</v>
      </c>
    </row>
    <row r="17" spans="1:4" ht="18.75" customHeight="1">
      <c r="A17" s="31">
        <v>63</v>
      </c>
      <c r="B17" s="4">
        <v>22886597595</v>
      </c>
      <c r="C17" s="6">
        <v>17239359984</v>
      </c>
      <c r="D17" s="6">
        <v>5647237611</v>
      </c>
    </row>
    <row r="18" spans="1:4" ht="18.75" customHeight="1">
      <c r="A18" s="92" t="s">
        <v>193</v>
      </c>
      <c r="B18" s="4">
        <v>24757317707</v>
      </c>
      <c r="C18" s="6">
        <v>18840102044</v>
      </c>
      <c r="D18" s="6">
        <v>5917215663</v>
      </c>
    </row>
    <row r="19" spans="1:4" ht="18.75" customHeight="1">
      <c r="A19" s="31">
        <v>2</v>
      </c>
      <c r="B19" s="4">
        <v>25663944745</v>
      </c>
      <c r="C19" s="6">
        <v>19560177704</v>
      </c>
      <c r="D19" s="6">
        <v>6103767041</v>
      </c>
    </row>
    <row r="20" spans="1:4" ht="18.75" customHeight="1">
      <c r="A20" s="31">
        <v>3</v>
      </c>
      <c r="B20" s="4">
        <v>26780445100</v>
      </c>
      <c r="C20" s="6">
        <v>20475033048</v>
      </c>
      <c r="D20" s="6">
        <v>6305412052</v>
      </c>
    </row>
    <row r="21" spans="1:4" ht="18.75" customHeight="1">
      <c r="A21" s="31">
        <v>4</v>
      </c>
      <c r="B21" s="4">
        <v>29820157679</v>
      </c>
      <c r="C21" s="6">
        <v>23291746748</v>
      </c>
      <c r="D21" s="6">
        <v>6528410931</v>
      </c>
    </row>
    <row r="22" spans="1:4" ht="18.75" customHeight="1">
      <c r="A22" s="31">
        <v>5</v>
      </c>
      <c r="B22" s="4">
        <v>31815707322</v>
      </c>
      <c r="C22" s="6">
        <v>24552810922</v>
      </c>
      <c r="D22" s="6">
        <v>7262896400</v>
      </c>
    </row>
    <row r="23" spans="1:4" ht="18.75" customHeight="1">
      <c r="A23" s="31">
        <v>6</v>
      </c>
      <c r="B23" s="4">
        <v>30683536098</v>
      </c>
      <c r="C23" s="6">
        <v>23091319886</v>
      </c>
      <c r="D23" s="6">
        <v>7592216212</v>
      </c>
    </row>
    <row r="24" spans="1:4" ht="18.75" customHeight="1">
      <c r="A24" s="31">
        <v>7</v>
      </c>
      <c r="B24" s="4">
        <v>33194339148</v>
      </c>
      <c r="C24" s="6">
        <v>24959772320</v>
      </c>
      <c r="D24" s="6">
        <v>8234566828</v>
      </c>
    </row>
    <row r="25" spans="1:4" ht="18.75" customHeight="1">
      <c r="A25" s="31">
        <v>8</v>
      </c>
      <c r="B25" s="4">
        <v>32642220013</v>
      </c>
      <c r="C25" s="6">
        <v>23635729659</v>
      </c>
      <c r="D25" s="6">
        <v>9006490354</v>
      </c>
    </row>
    <row r="26" spans="1:4" ht="18.75" customHeight="1">
      <c r="A26" s="31">
        <v>9</v>
      </c>
      <c r="B26" s="4">
        <v>33699965496</v>
      </c>
      <c r="C26" s="6">
        <v>24229217182</v>
      </c>
      <c r="D26" s="6">
        <v>9470748314</v>
      </c>
    </row>
    <row r="27" spans="1:4" ht="18.75" customHeight="1">
      <c r="A27" s="31">
        <v>10</v>
      </c>
      <c r="B27" s="4">
        <v>37700917672</v>
      </c>
      <c r="C27" s="6">
        <v>27157807331</v>
      </c>
      <c r="D27" s="6">
        <v>10543110341</v>
      </c>
    </row>
    <row r="28" spans="1:4" ht="18.75" customHeight="1">
      <c r="A28" s="31">
        <v>11</v>
      </c>
      <c r="B28" s="4">
        <v>38265875417</v>
      </c>
      <c r="C28" s="6">
        <v>26748492881</v>
      </c>
      <c r="D28" s="6">
        <v>11517382536</v>
      </c>
    </row>
    <row r="29" spans="1:4" ht="18.75" customHeight="1">
      <c r="A29" s="31">
        <v>12</v>
      </c>
      <c r="B29" s="4">
        <v>43016573719</v>
      </c>
      <c r="C29" s="10">
        <v>29124639199</v>
      </c>
      <c r="D29" s="6">
        <v>13891934520</v>
      </c>
    </row>
    <row r="30" spans="1:4" ht="18.75" customHeight="1">
      <c r="A30" s="30">
        <v>13</v>
      </c>
      <c r="B30" s="4">
        <v>49712367789</v>
      </c>
      <c r="C30" s="10">
        <v>34151052656</v>
      </c>
      <c r="D30" s="6">
        <v>15561315133</v>
      </c>
    </row>
    <row r="31" spans="1:4" ht="18.75" customHeight="1">
      <c r="A31" s="30">
        <v>14</v>
      </c>
      <c r="B31" s="4">
        <v>46045339433</v>
      </c>
      <c r="C31" s="10">
        <v>29511421975</v>
      </c>
      <c r="D31" s="6">
        <v>16533917458</v>
      </c>
    </row>
    <row r="32" spans="1:4" ht="18.75" customHeight="1">
      <c r="A32" s="30">
        <v>15</v>
      </c>
      <c r="B32" s="4">
        <v>43493327510</v>
      </c>
      <c r="C32" s="10">
        <v>26710482481</v>
      </c>
      <c r="D32" s="6">
        <v>16782845029</v>
      </c>
    </row>
    <row r="33" spans="1:4" ht="18.75" customHeight="1">
      <c r="A33" s="30">
        <v>16</v>
      </c>
      <c r="B33" s="4">
        <v>45884233768</v>
      </c>
      <c r="C33" s="10">
        <v>29106362895</v>
      </c>
      <c r="D33" s="6">
        <v>16777870873</v>
      </c>
    </row>
    <row r="34" spans="1:4" ht="18.75" customHeight="1">
      <c r="A34" s="30">
        <v>17</v>
      </c>
      <c r="B34" s="29">
        <v>45572613402</v>
      </c>
      <c r="C34" s="10">
        <v>27950157068</v>
      </c>
      <c r="D34" s="28">
        <v>17622456334</v>
      </c>
    </row>
    <row r="35" spans="1:4" ht="18.75" customHeight="1">
      <c r="A35" s="30">
        <v>18</v>
      </c>
      <c r="B35" s="29">
        <v>43144313851</v>
      </c>
      <c r="C35" s="10">
        <v>25087847756</v>
      </c>
      <c r="D35" s="28">
        <v>18056466095</v>
      </c>
    </row>
    <row r="36" spans="1:4" ht="18.75" customHeight="1">
      <c r="A36" s="30">
        <v>19</v>
      </c>
      <c r="B36" s="29">
        <v>44047468012</v>
      </c>
      <c r="C36" s="10">
        <v>24899205422</v>
      </c>
      <c r="D36" s="28">
        <v>19148262590</v>
      </c>
    </row>
    <row r="37" spans="1:4" ht="18.75" customHeight="1">
      <c r="A37" s="30">
        <v>20</v>
      </c>
      <c r="B37" s="29">
        <v>43132889571</v>
      </c>
      <c r="C37" s="10">
        <v>27196796240</v>
      </c>
      <c r="D37" s="28">
        <v>15936093331</v>
      </c>
    </row>
    <row r="38" spans="1:4" ht="18.75" customHeight="1">
      <c r="A38" s="30">
        <v>21</v>
      </c>
      <c r="B38" s="29">
        <v>43624220942</v>
      </c>
      <c r="C38" s="10">
        <v>27456503161</v>
      </c>
      <c r="D38" s="28">
        <v>16167717781</v>
      </c>
    </row>
    <row r="39" spans="1:4" ht="18.75" customHeight="1">
      <c r="A39" s="30">
        <v>22</v>
      </c>
      <c r="B39" s="29">
        <v>45375087807</v>
      </c>
      <c r="C39" s="10">
        <v>28763563730</v>
      </c>
      <c r="D39" s="28">
        <v>16611524077</v>
      </c>
    </row>
    <row r="40" spans="1:4" ht="18.75" customHeight="1">
      <c r="A40" s="30">
        <v>23</v>
      </c>
      <c r="B40" s="29">
        <v>45720296703</v>
      </c>
      <c r="C40" s="10">
        <v>28156021660</v>
      </c>
      <c r="D40" s="28">
        <v>17564275043</v>
      </c>
    </row>
    <row r="41" spans="1:8" ht="18.75" customHeight="1">
      <c r="A41" s="30">
        <v>24</v>
      </c>
      <c r="B41" s="28">
        <v>48289361123</v>
      </c>
      <c r="C41" s="10">
        <v>29222405094</v>
      </c>
      <c r="D41" s="28">
        <v>19066956029</v>
      </c>
      <c r="H41" s="6"/>
    </row>
    <row r="42" spans="1:8" ht="18.75" customHeight="1">
      <c r="A42" s="30">
        <v>25</v>
      </c>
      <c r="B42" s="28">
        <v>50016369768</v>
      </c>
      <c r="C42" s="10">
        <v>30814460984</v>
      </c>
      <c r="D42" s="28">
        <v>19201908784</v>
      </c>
      <c r="H42" s="6"/>
    </row>
    <row r="43" spans="1:8" ht="18.75" customHeight="1">
      <c r="A43" s="30">
        <v>26</v>
      </c>
      <c r="B43" s="28">
        <v>53068932620</v>
      </c>
      <c r="C43" s="10">
        <v>33511230193</v>
      </c>
      <c r="D43" s="28">
        <v>19557702427</v>
      </c>
      <c r="H43" s="6"/>
    </row>
    <row r="44" spans="1:4" ht="18.75" customHeight="1" thickBot="1">
      <c r="A44" s="27">
        <v>27</v>
      </c>
      <c r="B44" s="26">
        <v>54513393858</v>
      </c>
      <c r="C44" s="9">
        <v>32833960993</v>
      </c>
      <c r="D44" s="85">
        <v>21679432865</v>
      </c>
    </row>
    <row r="45" spans="1:4" ht="18.75" customHeight="1">
      <c r="A45" s="1" t="s">
        <v>71</v>
      </c>
      <c r="D45" s="5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2.50390625" style="1" customWidth="1"/>
    <col min="2" max="4" width="21.625" style="1" customWidth="1"/>
    <col min="5" max="16384" width="9.00390625" style="1" customWidth="1"/>
  </cols>
  <sheetData>
    <row r="1" ht="13.5" customHeight="1">
      <c r="A1" s="84" t="s">
        <v>76</v>
      </c>
    </row>
    <row r="2" ht="17.25" customHeight="1">
      <c r="A2" s="8" t="s">
        <v>77</v>
      </c>
    </row>
    <row r="3" spans="1:4" ht="14.25" customHeight="1" thickBot="1">
      <c r="A3" s="2"/>
      <c r="B3" s="2"/>
      <c r="C3" s="2"/>
      <c r="D3" s="159" t="s">
        <v>195</v>
      </c>
    </row>
    <row r="4" spans="1:4" ht="22.5" customHeight="1">
      <c r="A4" s="36" t="s">
        <v>68</v>
      </c>
      <c r="B4" s="37" t="s">
        <v>74</v>
      </c>
      <c r="C4" s="37" t="s">
        <v>73</v>
      </c>
      <c r="D4" s="36" t="s">
        <v>72</v>
      </c>
    </row>
    <row r="5" spans="1:4" ht="18.75" customHeight="1">
      <c r="A5" s="92" t="s">
        <v>191</v>
      </c>
      <c r="B5" s="4">
        <v>8108137704</v>
      </c>
      <c r="C5" s="1">
        <v>6924939091</v>
      </c>
      <c r="D5" s="1">
        <v>1183198613</v>
      </c>
    </row>
    <row r="6" spans="1:4" ht="18.75" customHeight="1">
      <c r="A6" s="31">
        <v>52</v>
      </c>
      <c r="B6" s="4">
        <v>8909772513</v>
      </c>
      <c r="C6" s="1">
        <v>7397652311</v>
      </c>
      <c r="D6" s="1">
        <v>1512120202</v>
      </c>
    </row>
    <row r="7" spans="1:4" ht="18.75" customHeight="1">
      <c r="A7" s="31">
        <v>53</v>
      </c>
      <c r="B7" s="4">
        <v>11602363271</v>
      </c>
      <c r="C7" s="1">
        <v>9101031785</v>
      </c>
      <c r="D7" s="1">
        <v>2501331486</v>
      </c>
    </row>
    <row r="8" spans="1:4" ht="18.75" customHeight="1">
      <c r="A8" s="31">
        <v>54</v>
      </c>
      <c r="B8" s="4">
        <v>13241864291</v>
      </c>
      <c r="C8" s="1">
        <v>10107016332</v>
      </c>
      <c r="D8" s="1">
        <v>3134847959</v>
      </c>
    </row>
    <row r="9" spans="1:4" ht="18.75" customHeight="1">
      <c r="A9" s="31">
        <v>55</v>
      </c>
      <c r="B9" s="4">
        <v>15055749465</v>
      </c>
      <c r="C9" s="1">
        <v>11922100238</v>
      </c>
      <c r="D9" s="1">
        <v>3133649227</v>
      </c>
    </row>
    <row r="10" spans="1:4" ht="18.75" customHeight="1">
      <c r="A10" s="31">
        <v>56</v>
      </c>
      <c r="B10" s="4">
        <v>15509705104</v>
      </c>
      <c r="C10" s="1">
        <v>12486099985</v>
      </c>
      <c r="D10" s="1">
        <v>3023605119</v>
      </c>
    </row>
    <row r="11" spans="1:4" ht="18.75" customHeight="1">
      <c r="A11" s="31">
        <v>57</v>
      </c>
      <c r="B11" s="4">
        <v>16413304239</v>
      </c>
      <c r="C11" s="1">
        <v>12860236566</v>
      </c>
      <c r="D11" s="1">
        <v>3553067673</v>
      </c>
    </row>
    <row r="12" spans="1:4" ht="18.75" customHeight="1">
      <c r="A12" s="31">
        <v>58</v>
      </c>
      <c r="B12" s="4">
        <v>16380740228</v>
      </c>
      <c r="C12" s="1">
        <v>13382292409</v>
      </c>
      <c r="D12" s="1">
        <v>2998447819</v>
      </c>
    </row>
    <row r="13" spans="1:4" ht="18.75" customHeight="1">
      <c r="A13" s="31">
        <v>59</v>
      </c>
      <c r="B13" s="4">
        <v>15002176579</v>
      </c>
      <c r="C13" s="1">
        <v>11725638303</v>
      </c>
      <c r="D13" s="1">
        <v>3276538276</v>
      </c>
    </row>
    <row r="14" spans="1:4" ht="18.75" customHeight="1">
      <c r="A14" s="31">
        <v>60</v>
      </c>
      <c r="B14" s="4">
        <v>17979901852</v>
      </c>
      <c r="C14" s="1">
        <v>14303909854</v>
      </c>
      <c r="D14" s="1">
        <v>3675991998</v>
      </c>
    </row>
    <row r="15" spans="1:4" ht="18.75" customHeight="1">
      <c r="A15" s="31">
        <v>61</v>
      </c>
      <c r="B15" s="4">
        <v>18747978722</v>
      </c>
      <c r="C15" s="1">
        <v>14272350779</v>
      </c>
      <c r="D15" s="1">
        <v>4475627943</v>
      </c>
    </row>
    <row r="16" spans="1:4" ht="18.75" customHeight="1">
      <c r="A16" s="31">
        <v>62</v>
      </c>
      <c r="B16" s="4">
        <v>20078210023</v>
      </c>
      <c r="C16" s="1">
        <v>14994830978</v>
      </c>
      <c r="D16" s="1">
        <v>5083379045</v>
      </c>
    </row>
    <row r="17" spans="1:4" ht="18.75" customHeight="1">
      <c r="A17" s="31">
        <v>63</v>
      </c>
      <c r="B17" s="4">
        <v>21391882102</v>
      </c>
      <c r="C17" s="1">
        <v>16054185736</v>
      </c>
      <c r="D17" s="1">
        <v>5337696366</v>
      </c>
    </row>
    <row r="18" spans="1:4" ht="18.75" customHeight="1">
      <c r="A18" s="92" t="s">
        <v>192</v>
      </c>
      <c r="B18" s="4">
        <v>23049488592</v>
      </c>
      <c r="C18" s="1">
        <v>17297220802</v>
      </c>
      <c r="D18" s="1">
        <v>5752267790</v>
      </c>
    </row>
    <row r="19" spans="1:4" ht="18.75" customHeight="1">
      <c r="A19" s="31">
        <v>2</v>
      </c>
      <c r="B19" s="4">
        <v>24034451539</v>
      </c>
      <c r="C19" s="1">
        <v>18147428814</v>
      </c>
      <c r="D19" s="1">
        <v>5887022725</v>
      </c>
    </row>
    <row r="20" spans="1:4" ht="18.75" customHeight="1">
      <c r="A20" s="31">
        <v>3</v>
      </c>
      <c r="B20" s="4">
        <v>25442754221</v>
      </c>
      <c r="C20" s="1">
        <v>19454309214</v>
      </c>
      <c r="D20" s="1">
        <v>5988445007</v>
      </c>
    </row>
    <row r="21" spans="1:4" ht="18.75" customHeight="1">
      <c r="A21" s="31">
        <v>4</v>
      </c>
      <c r="B21" s="4">
        <v>28287921169</v>
      </c>
      <c r="C21" s="1">
        <v>22034145309</v>
      </c>
      <c r="D21" s="1">
        <v>6253775860</v>
      </c>
    </row>
    <row r="22" spans="1:4" ht="18.75" customHeight="1">
      <c r="A22" s="31">
        <v>5</v>
      </c>
      <c r="B22" s="4">
        <v>30493428261</v>
      </c>
      <c r="C22" s="1">
        <v>23547881703</v>
      </c>
      <c r="D22" s="1">
        <v>6945546558</v>
      </c>
    </row>
    <row r="23" spans="1:4" ht="18.75" customHeight="1">
      <c r="A23" s="31">
        <v>6</v>
      </c>
      <c r="B23" s="4">
        <v>29659858952</v>
      </c>
      <c r="C23" s="1">
        <v>22275153091</v>
      </c>
      <c r="D23" s="1">
        <v>7384705861</v>
      </c>
    </row>
    <row r="24" spans="1:4" ht="18.75" customHeight="1">
      <c r="A24" s="31">
        <v>7</v>
      </c>
      <c r="B24" s="4">
        <v>31943140761</v>
      </c>
      <c r="C24" s="1">
        <v>23900823771</v>
      </c>
      <c r="D24" s="1">
        <v>8042316990</v>
      </c>
    </row>
    <row r="25" spans="1:4" ht="18.75" customHeight="1">
      <c r="A25" s="31">
        <v>8</v>
      </c>
      <c r="B25" s="4">
        <v>31261557831</v>
      </c>
      <c r="C25" s="1">
        <v>22598265605</v>
      </c>
      <c r="D25" s="1">
        <v>8663292226</v>
      </c>
    </row>
    <row r="26" spans="1:4" ht="18.75" customHeight="1">
      <c r="A26" s="31">
        <v>9</v>
      </c>
      <c r="B26" s="4">
        <v>32423310363</v>
      </c>
      <c r="C26" s="1">
        <v>23216823865</v>
      </c>
      <c r="D26" s="1">
        <v>9206486498</v>
      </c>
    </row>
    <row r="27" spans="1:4" ht="18.75" customHeight="1">
      <c r="A27" s="31">
        <v>10</v>
      </c>
      <c r="B27" s="4">
        <v>35755375035</v>
      </c>
      <c r="C27" s="1">
        <v>25874737215</v>
      </c>
      <c r="D27" s="1">
        <v>9880637820</v>
      </c>
    </row>
    <row r="28" spans="1:4" ht="18.75" customHeight="1">
      <c r="A28" s="31">
        <v>11</v>
      </c>
      <c r="B28" s="4">
        <v>36612929033</v>
      </c>
      <c r="C28" s="6">
        <v>25517503561</v>
      </c>
      <c r="D28" s="6">
        <v>11095425472</v>
      </c>
    </row>
    <row r="29" spans="1:4" ht="18.75" customHeight="1">
      <c r="A29" s="31">
        <v>12</v>
      </c>
      <c r="B29" s="4">
        <v>40366275497</v>
      </c>
      <c r="C29" s="6">
        <v>27269635069</v>
      </c>
      <c r="D29" s="6">
        <v>13096640428</v>
      </c>
    </row>
    <row r="30" spans="1:4" s="6" customFormat="1" ht="18.75" customHeight="1">
      <c r="A30" s="30">
        <v>13</v>
      </c>
      <c r="B30" s="4">
        <v>46946894797</v>
      </c>
      <c r="C30" s="6">
        <v>32157300473</v>
      </c>
      <c r="D30" s="6">
        <v>14789594324</v>
      </c>
    </row>
    <row r="31" spans="1:4" s="6" customFormat="1" ht="18.75" customHeight="1">
      <c r="A31" s="30">
        <v>14</v>
      </c>
      <c r="B31" s="4">
        <v>43741982441</v>
      </c>
      <c r="C31" s="6">
        <v>27843063544</v>
      </c>
      <c r="D31" s="6">
        <v>15898918897</v>
      </c>
    </row>
    <row r="32" spans="1:4" s="6" customFormat="1" ht="18.75" customHeight="1">
      <c r="A32" s="30">
        <v>15</v>
      </c>
      <c r="B32" s="4">
        <v>41583614405</v>
      </c>
      <c r="C32" s="6">
        <v>25211355196</v>
      </c>
      <c r="D32" s="6">
        <v>16372259209</v>
      </c>
    </row>
    <row r="33" spans="1:4" ht="18.75" customHeight="1">
      <c r="A33" s="30">
        <v>16</v>
      </c>
      <c r="B33" s="4">
        <v>44548316889</v>
      </c>
      <c r="C33" s="6">
        <v>28028046273</v>
      </c>
      <c r="D33" s="6">
        <v>16520270616</v>
      </c>
    </row>
    <row r="34" spans="1:4" ht="18.75" customHeight="1">
      <c r="A34" s="35">
        <v>17</v>
      </c>
      <c r="B34" s="29">
        <v>43891013540</v>
      </c>
      <c r="C34" s="10">
        <v>26878221201</v>
      </c>
      <c r="D34" s="28">
        <v>17012792339</v>
      </c>
    </row>
    <row r="35" spans="1:4" ht="18.75" customHeight="1">
      <c r="A35" s="35">
        <v>18</v>
      </c>
      <c r="B35" s="29">
        <v>41345422853</v>
      </c>
      <c r="C35" s="10">
        <v>23911302369</v>
      </c>
      <c r="D35" s="28">
        <v>17434120484</v>
      </c>
    </row>
    <row r="36" spans="1:4" ht="18.75" customHeight="1">
      <c r="A36" s="35">
        <v>19</v>
      </c>
      <c r="B36" s="29">
        <v>43016381319</v>
      </c>
      <c r="C36" s="10">
        <v>24175448623</v>
      </c>
      <c r="D36" s="28">
        <v>18840932696</v>
      </c>
    </row>
    <row r="37" spans="1:4" ht="18.75" customHeight="1">
      <c r="A37" s="35">
        <v>20</v>
      </c>
      <c r="B37" s="29">
        <v>41241126006</v>
      </c>
      <c r="C37" s="10">
        <v>26043434881</v>
      </c>
      <c r="D37" s="28">
        <v>15197691125</v>
      </c>
    </row>
    <row r="38" spans="1:4" ht="18.75" customHeight="1">
      <c r="A38" s="35">
        <v>21</v>
      </c>
      <c r="B38" s="29">
        <v>42162596531</v>
      </c>
      <c r="C38" s="10">
        <v>26494966201</v>
      </c>
      <c r="D38" s="28">
        <v>15667630330</v>
      </c>
    </row>
    <row r="39" spans="1:5" ht="18.75" customHeight="1">
      <c r="A39" s="35">
        <v>22</v>
      </c>
      <c r="B39" s="29">
        <v>44346279720</v>
      </c>
      <c r="C39" s="10">
        <v>27986632113</v>
      </c>
      <c r="D39" s="28">
        <v>16359647607</v>
      </c>
      <c r="E39" s="33"/>
    </row>
    <row r="40" spans="1:5" ht="18.75" customHeight="1">
      <c r="A40" s="35">
        <v>23</v>
      </c>
      <c r="B40" s="29">
        <v>45168421649</v>
      </c>
      <c r="C40" s="10">
        <v>28156021660</v>
      </c>
      <c r="D40" s="28">
        <v>17012399989</v>
      </c>
      <c r="E40" s="33"/>
    </row>
    <row r="41" spans="1:5" ht="18.75" customHeight="1">
      <c r="A41" s="35">
        <v>24</v>
      </c>
      <c r="B41" s="29">
        <v>46522496951</v>
      </c>
      <c r="C41" s="10">
        <v>28125229739</v>
      </c>
      <c r="D41" s="28">
        <v>18397267212</v>
      </c>
      <c r="E41" s="33"/>
    </row>
    <row r="42" spans="1:5" ht="18.75" customHeight="1">
      <c r="A42" s="35">
        <v>25</v>
      </c>
      <c r="B42" s="29">
        <v>48498448038</v>
      </c>
      <c r="C42" s="10">
        <v>29667264392</v>
      </c>
      <c r="D42" s="28">
        <v>18831183646</v>
      </c>
      <c r="E42" s="33"/>
    </row>
    <row r="43" spans="1:5" ht="18.75" customHeight="1">
      <c r="A43" s="35">
        <v>26</v>
      </c>
      <c r="B43" s="29">
        <v>51536475383</v>
      </c>
      <c r="C43" s="10">
        <v>32507143400</v>
      </c>
      <c r="D43" s="28">
        <v>19029331983</v>
      </c>
      <c r="E43" s="33"/>
    </row>
    <row r="44" spans="1:5" ht="18.75" customHeight="1" thickBot="1">
      <c r="A44" s="34">
        <v>27</v>
      </c>
      <c r="B44" s="26">
        <v>52673102152</v>
      </c>
      <c r="C44" s="9">
        <v>31426524447</v>
      </c>
      <c r="D44" s="25">
        <v>21246577705</v>
      </c>
      <c r="E44" s="33"/>
    </row>
    <row r="45" spans="1:4" ht="18.75" customHeight="1">
      <c r="A45" s="1" t="s">
        <v>71</v>
      </c>
      <c r="D45" s="5"/>
    </row>
    <row r="46" ht="21" customHeight="1">
      <c r="B46" s="11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50" workbookViewId="0" topLeftCell="A1">
      <selection activeCell="A1" sqref="A1"/>
    </sheetView>
  </sheetViews>
  <sheetFormatPr defaultColWidth="9.00390625" defaultRowHeight="18" customHeight="1"/>
  <cols>
    <col min="1" max="1" width="30.375" style="11" customWidth="1"/>
    <col min="2" max="11" width="13.75390625" style="11" customWidth="1"/>
    <col min="12" max="12" width="13.00390625" style="11" customWidth="1"/>
    <col min="13" max="14" width="12.50390625" style="11" bestFit="1" customWidth="1"/>
    <col min="15" max="15" width="12.50390625" style="11" customWidth="1"/>
    <col min="16" max="16384" width="9.00390625" style="11" customWidth="1"/>
  </cols>
  <sheetData>
    <row r="1" ht="13.5">
      <c r="A1" s="84" t="s">
        <v>4</v>
      </c>
    </row>
    <row r="2" ht="17.25">
      <c r="A2" s="52" t="s">
        <v>109</v>
      </c>
    </row>
    <row r="3" ht="14.25" customHeight="1">
      <c r="A3" s="52"/>
    </row>
    <row r="4" spans="1:11" ht="14.25" customHeight="1" thickBot="1">
      <c r="A4" s="13" t="s">
        <v>45</v>
      </c>
      <c r="B4" s="51"/>
      <c r="C4" s="51"/>
      <c r="D4" s="51"/>
      <c r="E4" s="51"/>
      <c r="F4" s="86"/>
      <c r="G4" s="87"/>
      <c r="H4" s="87"/>
      <c r="J4" s="3"/>
      <c r="K4" s="3" t="s">
        <v>132</v>
      </c>
    </row>
    <row r="5" spans="1:11" s="50" customFormat="1" ht="15" customHeight="1">
      <c r="A5" s="48" t="s">
        <v>96</v>
      </c>
      <c r="B5" s="47" t="s">
        <v>87</v>
      </c>
      <c r="C5" s="47" t="s">
        <v>86</v>
      </c>
      <c r="D5" s="46" t="s">
        <v>85</v>
      </c>
      <c r="E5" s="46" t="s">
        <v>84</v>
      </c>
      <c r="F5" s="46" t="s">
        <v>83</v>
      </c>
      <c r="G5" s="46" t="s">
        <v>82</v>
      </c>
      <c r="H5" s="46" t="s">
        <v>81</v>
      </c>
      <c r="I5" s="47" t="s">
        <v>131</v>
      </c>
      <c r="J5" s="47" t="s">
        <v>133</v>
      </c>
      <c r="K5" s="46" t="s">
        <v>158</v>
      </c>
    </row>
    <row r="6" spans="1:11" s="21" customFormat="1" ht="15" customHeight="1">
      <c r="A6" s="42" t="s">
        <v>28</v>
      </c>
      <c r="B6" s="43">
        <v>12729742245</v>
      </c>
      <c r="C6" s="43">
        <v>13842763440</v>
      </c>
      <c r="D6" s="21">
        <v>14050633835</v>
      </c>
      <c r="E6" s="21">
        <v>13785081843</v>
      </c>
      <c r="F6" s="21">
        <v>13467165293</v>
      </c>
      <c r="G6" s="21">
        <v>13505749643</v>
      </c>
      <c r="H6" s="21">
        <v>13798870284</v>
      </c>
      <c r="I6" s="21">
        <v>14027094280</v>
      </c>
      <c r="J6" s="21">
        <v>14338293869</v>
      </c>
      <c r="K6" s="21">
        <v>14502905619</v>
      </c>
    </row>
    <row r="7" spans="1:11" s="21" customFormat="1" ht="15" customHeight="1">
      <c r="A7" s="42" t="s">
        <v>43</v>
      </c>
      <c r="B7" s="43">
        <v>987381370</v>
      </c>
      <c r="C7" s="43">
        <v>245437000</v>
      </c>
      <c r="D7" s="21">
        <v>237988000</v>
      </c>
      <c r="E7" s="21">
        <v>224363255</v>
      </c>
      <c r="F7" s="21">
        <v>218651155</v>
      </c>
      <c r="G7" s="21">
        <v>212730262</v>
      </c>
      <c r="H7" s="21">
        <v>200149276</v>
      </c>
      <c r="I7" s="21">
        <v>192184000</v>
      </c>
      <c r="J7" s="21">
        <v>182559002</v>
      </c>
      <c r="K7" s="21">
        <v>189936003</v>
      </c>
    </row>
    <row r="8" spans="1:11" s="21" customFormat="1" ht="15" customHeight="1">
      <c r="A8" s="42" t="s">
        <v>42</v>
      </c>
      <c r="B8" s="43">
        <v>48240000</v>
      </c>
      <c r="C8" s="43">
        <v>67316000</v>
      </c>
      <c r="D8" s="21">
        <v>65710000</v>
      </c>
      <c r="E8" s="21">
        <v>53132000</v>
      </c>
      <c r="F8" s="21">
        <v>47108000</v>
      </c>
      <c r="G8" s="21">
        <v>36816000</v>
      </c>
      <c r="H8" s="21">
        <v>32470000</v>
      </c>
      <c r="I8" s="21">
        <v>29385000</v>
      </c>
      <c r="J8" s="21">
        <v>26156000</v>
      </c>
      <c r="K8" s="21">
        <v>23003000</v>
      </c>
    </row>
    <row r="9" spans="1:11" s="21" customFormat="1" ht="15" customHeight="1">
      <c r="A9" s="42" t="s">
        <v>41</v>
      </c>
      <c r="B9" s="43">
        <v>57715000</v>
      </c>
      <c r="C9" s="43">
        <v>70491000</v>
      </c>
      <c r="D9" s="41">
        <v>25956000</v>
      </c>
      <c r="E9" s="41">
        <v>20264000</v>
      </c>
      <c r="F9" s="41">
        <v>25285000</v>
      </c>
      <c r="G9" s="41">
        <v>28737000</v>
      </c>
      <c r="H9" s="41">
        <v>32727000</v>
      </c>
      <c r="I9" s="41">
        <v>62342000</v>
      </c>
      <c r="J9" s="41">
        <v>118970000</v>
      </c>
      <c r="K9" s="41">
        <v>93534000</v>
      </c>
    </row>
    <row r="10" spans="1:11" s="21" customFormat="1" ht="15" customHeight="1">
      <c r="A10" s="42" t="s">
        <v>108</v>
      </c>
      <c r="B10" s="43">
        <v>47377000</v>
      </c>
      <c r="C10" s="43">
        <v>39657000</v>
      </c>
      <c r="D10" s="41">
        <v>8933000</v>
      </c>
      <c r="E10" s="41">
        <v>10844000</v>
      </c>
      <c r="F10" s="41">
        <v>8471000</v>
      </c>
      <c r="G10" s="41">
        <v>7120000</v>
      </c>
      <c r="H10" s="41">
        <v>9455000</v>
      </c>
      <c r="I10" s="41">
        <v>102515000</v>
      </c>
      <c r="J10" s="41">
        <v>72974000</v>
      </c>
      <c r="K10" s="41">
        <v>94994000</v>
      </c>
    </row>
    <row r="11" spans="1:11" s="21" customFormat="1" ht="15" customHeight="1">
      <c r="A11" s="42" t="s">
        <v>107</v>
      </c>
      <c r="B11" s="43">
        <v>694766000</v>
      </c>
      <c r="C11" s="43">
        <v>686306000</v>
      </c>
      <c r="D11" s="41">
        <v>651714000</v>
      </c>
      <c r="E11" s="41">
        <v>695369000</v>
      </c>
      <c r="F11" s="41">
        <v>694175000</v>
      </c>
      <c r="G11" s="41">
        <v>696351000</v>
      </c>
      <c r="H11" s="41">
        <v>698963000</v>
      </c>
      <c r="I11" s="41">
        <v>693005000</v>
      </c>
      <c r="J11" s="41">
        <v>875452000</v>
      </c>
      <c r="K11" s="41">
        <v>1525208000</v>
      </c>
    </row>
    <row r="12" spans="1:11" s="21" customFormat="1" ht="15" customHeight="1">
      <c r="A12" s="42" t="s">
        <v>106</v>
      </c>
      <c r="B12" s="43">
        <v>3752887</v>
      </c>
      <c r="C12" s="43">
        <v>3663251</v>
      </c>
      <c r="D12" s="21">
        <v>3743384</v>
      </c>
      <c r="E12" s="21">
        <v>2695331</v>
      </c>
      <c r="F12" s="21">
        <v>2549406</v>
      </c>
      <c r="G12" s="21">
        <v>2319396</v>
      </c>
      <c r="H12" s="21">
        <v>2227510</v>
      </c>
      <c r="I12" s="21">
        <v>2224563</v>
      </c>
      <c r="J12" s="21">
        <v>2051017</v>
      </c>
      <c r="K12" s="21">
        <v>2149667</v>
      </c>
    </row>
    <row r="13" spans="1:11" s="21" customFormat="1" ht="15" customHeight="1">
      <c r="A13" s="42" t="s">
        <v>105</v>
      </c>
      <c r="B13" s="43">
        <v>214582000</v>
      </c>
      <c r="C13" s="43">
        <v>180847000</v>
      </c>
      <c r="D13" s="21">
        <v>164692000</v>
      </c>
      <c r="E13" s="21">
        <v>97061000</v>
      </c>
      <c r="F13" s="21">
        <v>84098000</v>
      </c>
      <c r="G13" s="21">
        <v>48634000</v>
      </c>
      <c r="H13" s="21">
        <v>86650000</v>
      </c>
      <c r="I13" s="21">
        <v>75830000</v>
      </c>
      <c r="J13" s="21">
        <v>35444000</v>
      </c>
      <c r="K13" s="21">
        <v>57125000</v>
      </c>
    </row>
    <row r="14" spans="1:11" s="21" customFormat="1" ht="15" customHeight="1">
      <c r="A14" s="42" t="s">
        <v>39</v>
      </c>
      <c r="B14" s="43">
        <v>407465000</v>
      </c>
      <c r="C14" s="43">
        <v>84748000</v>
      </c>
      <c r="D14" s="41">
        <v>217104000</v>
      </c>
      <c r="E14" s="41">
        <v>202337000</v>
      </c>
      <c r="F14" s="41">
        <v>181143000</v>
      </c>
      <c r="G14" s="41">
        <v>191168000</v>
      </c>
      <c r="H14" s="41">
        <v>90936000</v>
      </c>
      <c r="I14" s="41">
        <v>92582000</v>
      </c>
      <c r="J14" s="41">
        <v>84571000</v>
      </c>
      <c r="K14" s="41">
        <v>86138000</v>
      </c>
    </row>
    <row r="15" spans="1:11" s="21" customFormat="1" ht="15" customHeight="1">
      <c r="A15" s="42" t="s">
        <v>104</v>
      </c>
      <c r="B15" s="43">
        <v>3343504000</v>
      </c>
      <c r="C15" s="43">
        <v>3070965000</v>
      </c>
      <c r="D15" s="21">
        <v>3164575000</v>
      </c>
      <c r="E15" s="21">
        <v>2855517000</v>
      </c>
      <c r="F15" s="21">
        <v>3765801000</v>
      </c>
      <c r="G15" s="21">
        <v>3850488000</v>
      </c>
      <c r="H15" s="21">
        <v>3940012000</v>
      </c>
      <c r="I15" s="21">
        <v>3652668000</v>
      </c>
      <c r="J15" s="21">
        <v>3662871000</v>
      </c>
      <c r="K15" s="21">
        <v>3695210000</v>
      </c>
    </row>
    <row r="16" spans="1:11" s="21" customFormat="1" ht="15" customHeight="1">
      <c r="A16" s="42" t="s">
        <v>103</v>
      </c>
      <c r="B16" s="43">
        <v>17313000</v>
      </c>
      <c r="C16" s="43">
        <v>16782000</v>
      </c>
      <c r="D16" s="21">
        <v>14609000</v>
      </c>
      <c r="E16" s="21">
        <v>14628000</v>
      </c>
      <c r="F16" s="21">
        <v>13763000</v>
      </c>
      <c r="G16" s="21">
        <v>13644000</v>
      </c>
      <c r="H16" s="21">
        <v>13788000</v>
      </c>
      <c r="I16" s="21">
        <v>13249000</v>
      </c>
      <c r="J16" s="21">
        <v>11602000</v>
      </c>
      <c r="K16" s="21">
        <v>12391000</v>
      </c>
    </row>
    <row r="17" spans="1:11" s="21" customFormat="1" ht="15" customHeight="1">
      <c r="A17" s="42" t="s">
        <v>102</v>
      </c>
      <c r="B17" s="43">
        <v>394211363</v>
      </c>
      <c r="C17" s="43">
        <v>436943053</v>
      </c>
      <c r="D17" s="21">
        <v>431616165</v>
      </c>
      <c r="E17" s="21">
        <v>431809379</v>
      </c>
      <c r="F17" s="21">
        <v>455205261</v>
      </c>
      <c r="G17" s="21">
        <v>462087547</v>
      </c>
      <c r="H17" s="21">
        <v>487049152</v>
      </c>
      <c r="I17" s="21">
        <v>503677128</v>
      </c>
      <c r="J17" s="21">
        <v>588060523</v>
      </c>
      <c r="K17" s="21">
        <v>591886772</v>
      </c>
    </row>
    <row r="18" spans="1:11" s="21" customFormat="1" ht="15" customHeight="1">
      <c r="A18" s="42" t="s">
        <v>37</v>
      </c>
      <c r="B18" s="43">
        <v>345371454</v>
      </c>
      <c r="C18" s="43">
        <v>294110888</v>
      </c>
      <c r="D18" s="21">
        <v>294076836</v>
      </c>
      <c r="E18" s="21">
        <v>298066164</v>
      </c>
      <c r="F18" s="21">
        <v>293529104</v>
      </c>
      <c r="G18" s="21">
        <v>286437680</v>
      </c>
      <c r="H18" s="21">
        <v>286563853</v>
      </c>
      <c r="I18" s="21">
        <v>290047854</v>
      </c>
      <c r="J18" s="21">
        <v>298331960</v>
      </c>
      <c r="K18" s="21">
        <v>311477412</v>
      </c>
    </row>
    <row r="19" spans="1:11" s="21" customFormat="1" ht="15" customHeight="1">
      <c r="A19" s="42" t="s">
        <v>101</v>
      </c>
      <c r="B19" s="43">
        <v>2083520412</v>
      </c>
      <c r="C19" s="43">
        <v>2185006158</v>
      </c>
      <c r="D19" s="21">
        <v>3087057123</v>
      </c>
      <c r="E19" s="21">
        <v>4720997116</v>
      </c>
      <c r="F19" s="21">
        <v>4382582415</v>
      </c>
      <c r="G19" s="21">
        <v>4517411960</v>
      </c>
      <c r="H19" s="21">
        <v>4436694244</v>
      </c>
      <c r="I19" s="21">
        <v>5285582845</v>
      </c>
      <c r="J19" s="21">
        <v>6016109253</v>
      </c>
      <c r="K19" s="21">
        <v>5416613513</v>
      </c>
    </row>
    <row r="20" spans="1:11" s="21" customFormat="1" ht="15" customHeight="1">
      <c r="A20" s="42" t="s">
        <v>100</v>
      </c>
      <c r="B20" s="43">
        <v>983452455</v>
      </c>
      <c r="C20" s="43">
        <v>1258018879</v>
      </c>
      <c r="D20" s="21">
        <v>1224843061</v>
      </c>
      <c r="E20" s="21">
        <v>1356045182</v>
      </c>
      <c r="F20" s="21">
        <v>1734454688</v>
      </c>
      <c r="G20" s="21">
        <v>1539153276</v>
      </c>
      <c r="H20" s="21">
        <v>1673666784</v>
      </c>
      <c r="I20" s="21">
        <v>1693988923</v>
      </c>
      <c r="J20" s="21">
        <v>1899009041</v>
      </c>
      <c r="K20" s="21">
        <v>2014464513</v>
      </c>
    </row>
    <row r="21" spans="1:11" s="21" customFormat="1" ht="15" customHeight="1">
      <c r="A21" s="42" t="s">
        <v>15</v>
      </c>
      <c r="B21" s="43">
        <v>128318823</v>
      </c>
      <c r="C21" s="43">
        <v>39560061</v>
      </c>
      <c r="D21" s="21">
        <v>46384696</v>
      </c>
      <c r="E21" s="21">
        <v>23178058</v>
      </c>
      <c r="F21" s="21">
        <v>30835323</v>
      </c>
      <c r="G21" s="21">
        <v>28384527</v>
      </c>
      <c r="H21" s="21">
        <v>508727374</v>
      </c>
      <c r="I21" s="21">
        <v>664981414</v>
      </c>
      <c r="J21" s="21">
        <v>48288697</v>
      </c>
      <c r="K21" s="21">
        <v>20144954</v>
      </c>
    </row>
    <row r="22" spans="1:11" s="21" customFormat="1" ht="15" customHeight="1">
      <c r="A22" s="42" t="s">
        <v>36</v>
      </c>
      <c r="B22" s="43">
        <v>3675447</v>
      </c>
      <c r="C22" s="43">
        <v>104884888</v>
      </c>
      <c r="D22" s="21">
        <v>1397735</v>
      </c>
      <c r="E22" s="21">
        <v>3111176</v>
      </c>
      <c r="F22" s="21">
        <v>2975961</v>
      </c>
      <c r="G22" s="21">
        <v>7548270</v>
      </c>
      <c r="H22" s="21">
        <v>6397305</v>
      </c>
      <c r="I22" s="21">
        <v>70761338</v>
      </c>
      <c r="J22" s="21">
        <v>9010289</v>
      </c>
      <c r="K22" s="21">
        <v>115086075</v>
      </c>
    </row>
    <row r="23" spans="1:11" s="21" customFormat="1" ht="15" customHeight="1">
      <c r="A23" s="42" t="s">
        <v>99</v>
      </c>
      <c r="B23" s="43">
        <v>0</v>
      </c>
      <c r="C23" s="43">
        <v>0</v>
      </c>
      <c r="D23" s="21">
        <v>500000000</v>
      </c>
      <c r="E23" s="21">
        <v>313845586</v>
      </c>
      <c r="F23" s="21">
        <v>795913866</v>
      </c>
      <c r="G23" s="21">
        <v>406040000</v>
      </c>
      <c r="H23" s="21">
        <v>359966192</v>
      </c>
      <c r="I23" s="21">
        <v>200492890</v>
      </c>
      <c r="J23" s="21">
        <v>643427567</v>
      </c>
      <c r="K23" s="21">
        <v>505750000</v>
      </c>
    </row>
    <row r="24" spans="1:11" s="21" customFormat="1" ht="15" customHeight="1">
      <c r="A24" s="42" t="s">
        <v>17</v>
      </c>
      <c r="B24" s="43">
        <v>588753867</v>
      </c>
      <c r="C24" s="43">
        <v>642637387</v>
      </c>
      <c r="D24" s="21">
        <v>418570799</v>
      </c>
      <c r="E24" s="21">
        <v>664740359</v>
      </c>
      <c r="F24" s="21">
        <v>545584960</v>
      </c>
      <c r="G24" s="21">
        <v>449602617</v>
      </c>
      <c r="H24" s="21">
        <v>595093802</v>
      </c>
      <c r="I24" s="21">
        <v>646925355</v>
      </c>
      <c r="J24" s="21">
        <v>830538592</v>
      </c>
      <c r="K24" s="21">
        <v>697391793</v>
      </c>
    </row>
    <row r="25" spans="1:11" s="21" customFormat="1" ht="15" customHeight="1">
      <c r="A25" s="42" t="s">
        <v>35</v>
      </c>
      <c r="B25" s="43">
        <v>564905433</v>
      </c>
      <c r="C25" s="43">
        <v>522634417</v>
      </c>
      <c r="D25" s="21">
        <v>766868606</v>
      </c>
      <c r="E25" s="21">
        <v>283296712</v>
      </c>
      <c r="F25" s="21">
        <v>274242298</v>
      </c>
      <c r="G25" s="21">
        <v>245240284</v>
      </c>
      <c r="H25" s="21">
        <v>311298318</v>
      </c>
      <c r="I25" s="21">
        <v>369924394</v>
      </c>
      <c r="J25" s="21">
        <v>848810383</v>
      </c>
      <c r="K25" s="21">
        <v>413355672</v>
      </c>
    </row>
    <row r="26" spans="1:11" s="21" customFormat="1" ht="15" customHeight="1">
      <c r="A26" s="42" t="s">
        <v>21</v>
      </c>
      <c r="B26" s="43">
        <v>1443800000</v>
      </c>
      <c r="C26" s="43">
        <v>1106434000</v>
      </c>
      <c r="D26" s="21">
        <v>1820323000</v>
      </c>
      <c r="E26" s="21">
        <v>1400121000</v>
      </c>
      <c r="F26" s="21">
        <v>1740030000</v>
      </c>
      <c r="G26" s="21">
        <v>2609374000</v>
      </c>
      <c r="H26" s="21">
        <v>1650700000</v>
      </c>
      <c r="I26" s="21">
        <v>2145000000</v>
      </c>
      <c r="J26" s="21">
        <v>2918700000</v>
      </c>
      <c r="K26" s="21">
        <v>2465196000</v>
      </c>
    </row>
    <row r="27" spans="1:11" s="21" customFormat="1" ht="15" customHeight="1">
      <c r="A27" s="42" t="s">
        <v>98</v>
      </c>
      <c r="B27" s="44" t="s">
        <v>78</v>
      </c>
      <c r="C27" s="44" t="s">
        <v>78</v>
      </c>
      <c r="D27" s="44" t="s">
        <v>78</v>
      </c>
      <c r="E27" s="44" t="s">
        <v>78</v>
      </c>
      <c r="F27" s="44" t="s">
        <v>78</v>
      </c>
      <c r="G27" s="44" t="s">
        <v>78</v>
      </c>
      <c r="H27" s="44" t="s">
        <v>78</v>
      </c>
      <c r="I27" s="44" t="s">
        <v>78</v>
      </c>
      <c r="J27" s="44" t="s">
        <v>78</v>
      </c>
      <c r="K27" s="44" t="s">
        <v>78</v>
      </c>
    </row>
    <row r="28" spans="1:11" s="21" customFormat="1" ht="15" customHeight="1" thickBot="1">
      <c r="A28" s="39" t="s">
        <v>5</v>
      </c>
      <c r="B28" s="38">
        <f>SUM(B6:B27)</f>
        <v>25087847756</v>
      </c>
      <c r="C28" s="38">
        <f>SUM(C6:C27)</f>
        <v>24899205422</v>
      </c>
      <c r="D28" s="38">
        <f aca="true" t="shared" si="0" ref="D28:I28">SUM(D6:D27)</f>
        <v>27196796240</v>
      </c>
      <c r="E28" s="38">
        <f t="shared" si="0"/>
        <v>27456503161</v>
      </c>
      <c r="F28" s="38">
        <f t="shared" si="0"/>
        <v>28763563730</v>
      </c>
      <c r="G28" s="38">
        <f t="shared" si="0"/>
        <v>29145037462</v>
      </c>
      <c r="H28" s="38">
        <f t="shared" si="0"/>
        <v>29222405094</v>
      </c>
      <c r="I28" s="38">
        <f t="shared" si="0"/>
        <v>30814460984</v>
      </c>
      <c r="J28" s="38">
        <f>SUM(J6:J27)</f>
        <v>33511230193</v>
      </c>
      <c r="K28" s="38">
        <f>SUM(K6:K27)</f>
        <v>32833960993</v>
      </c>
    </row>
    <row r="29" spans="1:15" s="21" customFormat="1" ht="18" customHeight="1">
      <c r="A29" s="99" t="s">
        <v>135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21" customFormat="1" ht="18" customHeight="1">
      <c r="A30" s="9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21" customFormat="1" ht="15" thickBot="1">
      <c r="A31" s="12" t="s">
        <v>97</v>
      </c>
      <c r="B31" s="38"/>
      <c r="C31" s="38"/>
      <c r="D31" s="38"/>
      <c r="E31" s="38"/>
      <c r="F31" s="49"/>
      <c r="G31" s="87"/>
      <c r="H31" s="87"/>
      <c r="J31" s="87"/>
      <c r="K31" s="165" t="s">
        <v>196</v>
      </c>
      <c r="M31" s="87"/>
      <c r="N31" s="87"/>
      <c r="O31" s="40"/>
    </row>
    <row r="32" spans="1:11" s="45" customFormat="1" ht="18" customHeight="1">
      <c r="A32" s="48" t="s">
        <v>96</v>
      </c>
      <c r="B32" s="47" t="s">
        <v>87</v>
      </c>
      <c r="C32" s="47" t="s">
        <v>86</v>
      </c>
      <c r="D32" s="46" t="s">
        <v>85</v>
      </c>
      <c r="E32" s="46" t="s">
        <v>84</v>
      </c>
      <c r="F32" s="46" t="s">
        <v>83</v>
      </c>
      <c r="G32" s="46" t="s">
        <v>82</v>
      </c>
      <c r="H32" s="46" t="s">
        <v>81</v>
      </c>
      <c r="I32" s="46" t="s">
        <v>131</v>
      </c>
      <c r="J32" s="46" t="s">
        <v>133</v>
      </c>
      <c r="K32" s="46" t="s">
        <v>158</v>
      </c>
    </row>
    <row r="33" spans="1:11" s="21" customFormat="1" ht="15" customHeight="1">
      <c r="A33" s="42" t="s">
        <v>14</v>
      </c>
      <c r="B33" s="43">
        <v>231005682</v>
      </c>
      <c r="C33" s="43">
        <v>232391094</v>
      </c>
      <c r="D33" s="21">
        <v>230216373</v>
      </c>
      <c r="E33" s="21">
        <v>212345400</v>
      </c>
      <c r="F33" s="21">
        <v>213548516</v>
      </c>
      <c r="G33" s="21">
        <v>282158711</v>
      </c>
      <c r="H33" s="21">
        <v>244899300</v>
      </c>
      <c r="I33" s="21">
        <v>244707394</v>
      </c>
      <c r="J33" s="21">
        <v>261626546</v>
      </c>
      <c r="K33" s="21">
        <v>266308895</v>
      </c>
    </row>
    <row r="34" spans="1:11" s="21" customFormat="1" ht="15" customHeight="1">
      <c r="A34" s="42" t="s">
        <v>25</v>
      </c>
      <c r="B34" s="43">
        <v>3606824395</v>
      </c>
      <c r="C34" s="43">
        <v>3349907942</v>
      </c>
      <c r="D34" s="21">
        <v>3569381884</v>
      </c>
      <c r="E34" s="21">
        <v>5128384070</v>
      </c>
      <c r="F34" s="21">
        <v>3774587625</v>
      </c>
      <c r="G34" s="21">
        <v>3411049861</v>
      </c>
      <c r="H34" s="21">
        <v>3524914338</v>
      </c>
      <c r="I34" s="21">
        <v>3500513104</v>
      </c>
      <c r="J34" s="21">
        <v>4781714576</v>
      </c>
      <c r="K34" s="21">
        <v>3720276274</v>
      </c>
    </row>
    <row r="35" spans="1:11" s="21" customFormat="1" ht="15" customHeight="1">
      <c r="A35" s="42" t="s">
        <v>27</v>
      </c>
      <c r="B35" s="43">
        <v>8118759745</v>
      </c>
      <c r="C35" s="43">
        <v>8868194766</v>
      </c>
      <c r="D35" s="21">
        <v>8863127744</v>
      </c>
      <c r="E35" s="21">
        <v>9233535102</v>
      </c>
      <c r="F35" s="21">
        <v>11791235040</v>
      </c>
      <c r="G35" s="21">
        <v>11925410343</v>
      </c>
      <c r="H35" s="21">
        <v>12849184019</v>
      </c>
      <c r="I35" s="21">
        <v>13099405878</v>
      </c>
      <c r="J35" s="21">
        <v>14420883497</v>
      </c>
      <c r="K35" s="21">
        <v>15346469708</v>
      </c>
    </row>
    <row r="36" spans="1:11" s="21" customFormat="1" ht="15" customHeight="1">
      <c r="A36" s="42" t="s">
        <v>18</v>
      </c>
      <c r="B36" s="43">
        <v>2395364370</v>
      </c>
      <c r="C36" s="43">
        <v>2331834948</v>
      </c>
      <c r="D36" s="21">
        <v>1879877338</v>
      </c>
      <c r="E36" s="21">
        <v>1824332559</v>
      </c>
      <c r="F36" s="21">
        <v>1832491431</v>
      </c>
      <c r="G36" s="21">
        <v>1896659458</v>
      </c>
      <c r="H36" s="21">
        <v>1929532318</v>
      </c>
      <c r="I36" s="21">
        <v>1787019666</v>
      </c>
      <c r="J36" s="21">
        <v>1827391032</v>
      </c>
      <c r="K36" s="21">
        <v>1852329307</v>
      </c>
    </row>
    <row r="37" spans="1:11" s="21" customFormat="1" ht="15" customHeight="1">
      <c r="A37" s="42" t="s">
        <v>9</v>
      </c>
      <c r="B37" s="43">
        <v>45558070</v>
      </c>
      <c r="C37" s="43">
        <v>35996915</v>
      </c>
      <c r="D37" s="21">
        <v>32386906</v>
      </c>
      <c r="E37" s="21">
        <v>29432176</v>
      </c>
      <c r="F37" s="21">
        <v>22396160</v>
      </c>
      <c r="G37" s="21">
        <v>16735464</v>
      </c>
      <c r="H37" s="21">
        <v>15896947</v>
      </c>
      <c r="I37" s="21">
        <v>11354216</v>
      </c>
      <c r="J37" s="21">
        <v>9709187</v>
      </c>
      <c r="K37" s="21">
        <v>8660231</v>
      </c>
    </row>
    <row r="38" spans="1:11" s="21" customFormat="1" ht="15" customHeight="1">
      <c r="A38" s="42" t="s">
        <v>12</v>
      </c>
      <c r="B38" s="43">
        <v>139521454</v>
      </c>
      <c r="C38" s="43">
        <v>137466230</v>
      </c>
      <c r="D38" s="21">
        <v>125780982</v>
      </c>
      <c r="E38" s="21">
        <v>115559010</v>
      </c>
      <c r="F38" s="21">
        <v>120104082</v>
      </c>
      <c r="G38" s="21">
        <v>123833565</v>
      </c>
      <c r="H38" s="21">
        <v>129036052</v>
      </c>
      <c r="I38" s="21">
        <v>118372457</v>
      </c>
      <c r="J38" s="21">
        <v>189728059</v>
      </c>
      <c r="K38" s="21">
        <v>120768301</v>
      </c>
    </row>
    <row r="39" spans="1:11" s="21" customFormat="1" ht="15" customHeight="1">
      <c r="A39" s="42" t="s">
        <v>11</v>
      </c>
      <c r="B39" s="43">
        <v>85577532</v>
      </c>
      <c r="C39" s="43">
        <v>46621063</v>
      </c>
      <c r="D39" s="21">
        <v>43277991</v>
      </c>
      <c r="E39" s="21">
        <v>63829976</v>
      </c>
      <c r="F39" s="21">
        <v>57798441</v>
      </c>
      <c r="G39" s="21">
        <v>77485112</v>
      </c>
      <c r="H39" s="21">
        <v>79365625</v>
      </c>
      <c r="I39" s="21">
        <v>88210696</v>
      </c>
      <c r="J39" s="21">
        <v>88612899</v>
      </c>
      <c r="K39" s="21">
        <v>225027655</v>
      </c>
    </row>
    <row r="40" spans="1:11" s="21" customFormat="1" ht="15" customHeight="1">
      <c r="A40" s="42" t="s">
        <v>22</v>
      </c>
      <c r="B40" s="43">
        <v>2956781164</v>
      </c>
      <c r="C40" s="43">
        <v>2798386376</v>
      </c>
      <c r="D40" s="21">
        <v>2908600974</v>
      </c>
      <c r="E40" s="21">
        <v>2860324232</v>
      </c>
      <c r="F40" s="21">
        <v>3113750837</v>
      </c>
      <c r="G40" s="21">
        <v>2866126396</v>
      </c>
      <c r="H40" s="21">
        <v>2714491222</v>
      </c>
      <c r="I40" s="21">
        <v>3709270700</v>
      </c>
      <c r="J40" s="21">
        <v>4439986128</v>
      </c>
      <c r="K40" s="21">
        <v>3337695281</v>
      </c>
    </row>
    <row r="41" spans="1:11" s="21" customFormat="1" ht="15" customHeight="1">
      <c r="A41" s="42" t="s">
        <v>16</v>
      </c>
      <c r="B41" s="43">
        <v>999400957</v>
      </c>
      <c r="C41" s="43">
        <v>1003262538</v>
      </c>
      <c r="D41" s="21">
        <v>1041803221</v>
      </c>
      <c r="E41" s="21">
        <v>998707307</v>
      </c>
      <c r="F41" s="21">
        <v>1013085837</v>
      </c>
      <c r="G41" s="21">
        <v>1052226503</v>
      </c>
      <c r="H41" s="21">
        <v>1205114912</v>
      </c>
      <c r="I41" s="21">
        <v>736702420</v>
      </c>
      <c r="J41" s="21">
        <v>1038864900</v>
      </c>
      <c r="K41" s="21">
        <v>1125494903</v>
      </c>
    </row>
    <row r="42" spans="1:11" s="21" customFormat="1" ht="15" customHeight="1">
      <c r="A42" s="42" t="s">
        <v>20</v>
      </c>
      <c r="B42" s="43">
        <v>2479479956</v>
      </c>
      <c r="C42" s="43">
        <v>2350865467</v>
      </c>
      <c r="D42" s="21">
        <v>4048315412</v>
      </c>
      <c r="E42" s="21">
        <v>3141550393</v>
      </c>
      <c r="F42" s="21">
        <v>2532504373</v>
      </c>
      <c r="G42" s="21">
        <v>2492490907</v>
      </c>
      <c r="H42" s="21">
        <v>2691552539</v>
      </c>
      <c r="I42" s="21">
        <v>3726238463</v>
      </c>
      <c r="J42" s="21">
        <v>2881071247</v>
      </c>
      <c r="K42" s="21">
        <v>2926690501</v>
      </c>
    </row>
    <row r="43" spans="1:11" s="21" customFormat="1" ht="15" customHeight="1">
      <c r="A43" s="42" t="s">
        <v>8</v>
      </c>
      <c r="B43" s="44">
        <v>0</v>
      </c>
      <c r="C43" s="44">
        <v>0</v>
      </c>
      <c r="D43" s="40">
        <v>0</v>
      </c>
      <c r="E43" s="40">
        <v>0</v>
      </c>
      <c r="F43" s="40">
        <v>0</v>
      </c>
      <c r="G43" s="41" t="s">
        <v>78</v>
      </c>
      <c r="H43" s="40" t="s">
        <v>78</v>
      </c>
      <c r="I43" s="40" t="s">
        <v>78</v>
      </c>
      <c r="J43" s="40" t="s">
        <v>78</v>
      </c>
      <c r="K43" s="40">
        <v>17875000</v>
      </c>
    </row>
    <row r="44" spans="1:11" s="21" customFormat="1" ht="15" customHeight="1">
      <c r="A44" s="42" t="s">
        <v>80</v>
      </c>
      <c r="B44" s="43">
        <v>2853029044</v>
      </c>
      <c r="C44" s="43">
        <v>3020521284</v>
      </c>
      <c r="D44" s="21">
        <v>3300666056</v>
      </c>
      <c r="E44" s="21">
        <v>2886965976</v>
      </c>
      <c r="F44" s="21">
        <v>3515129771</v>
      </c>
      <c r="G44" s="21">
        <v>4011845340</v>
      </c>
      <c r="H44" s="21">
        <v>2741242467</v>
      </c>
      <c r="I44" s="21">
        <v>2645469398</v>
      </c>
      <c r="J44" s="21">
        <v>2567555329</v>
      </c>
      <c r="K44" s="21">
        <v>2478928391</v>
      </c>
    </row>
    <row r="45" spans="1:11" s="21" customFormat="1" ht="15" customHeight="1">
      <c r="A45" s="42" t="s">
        <v>79</v>
      </c>
      <c r="B45" s="41" t="s">
        <v>78</v>
      </c>
      <c r="C45" s="41" t="s">
        <v>78</v>
      </c>
      <c r="D45" s="41" t="s">
        <v>78</v>
      </c>
      <c r="E45" s="41" t="s">
        <v>78</v>
      </c>
      <c r="F45" s="41" t="s">
        <v>78</v>
      </c>
      <c r="G45" s="41" t="s">
        <v>78</v>
      </c>
      <c r="H45" s="41" t="s">
        <v>78</v>
      </c>
      <c r="I45" s="41" t="s">
        <v>78</v>
      </c>
      <c r="J45" s="41" t="s">
        <v>78</v>
      </c>
      <c r="K45" s="41" t="s">
        <v>78</v>
      </c>
    </row>
    <row r="46" spans="1:11" s="21" customFormat="1" ht="15" customHeight="1">
      <c r="A46" s="42" t="s">
        <v>7</v>
      </c>
      <c r="B46" s="41" t="s">
        <v>78</v>
      </c>
      <c r="C46" s="41" t="s">
        <v>78</v>
      </c>
      <c r="D46" s="40" t="s">
        <v>78</v>
      </c>
      <c r="E46" s="40" t="s">
        <v>78</v>
      </c>
      <c r="F46" s="40" t="s">
        <v>78</v>
      </c>
      <c r="G46" s="40" t="s">
        <v>78</v>
      </c>
      <c r="H46" s="40" t="s">
        <v>78</v>
      </c>
      <c r="I46" s="40" t="s">
        <v>78</v>
      </c>
      <c r="J46" s="40" t="s">
        <v>78</v>
      </c>
      <c r="K46" s="40" t="s">
        <v>78</v>
      </c>
    </row>
    <row r="47" spans="1:11" s="21" customFormat="1" ht="15" customHeight="1" thickBot="1">
      <c r="A47" s="39" t="s">
        <v>5</v>
      </c>
      <c r="B47" s="38">
        <v>23911302369</v>
      </c>
      <c r="C47" s="38">
        <v>24175448623</v>
      </c>
      <c r="D47" s="38">
        <v>26043434881</v>
      </c>
      <c r="E47" s="38">
        <v>26494966201</v>
      </c>
      <c r="F47" s="38">
        <v>27986632113</v>
      </c>
      <c r="G47" s="38">
        <v>28156021660</v>
      </c>
      <c r="H47" s="38">
        <v>28125229739</v>
      </c>
      <c r="I47" s="38">
        <v>29667264392</v>
      </c>
      <c r="J47" s="38">
        <v>32507143400</v>
      </c>
      <c r="K47" s="38">
        <v>31426524447</v>
      </c>
    </row>
    <row r="48" spans="1:14" ht="18.75" customHeight="1">
      <c r="A48" s="11" t="s">
        <v>135</v>
      </c>
      <c r="G48" s="3"/>
      <c r="H48" s="3"/>
      <c r="I48" s="3"/>
      <c r="J48" s="3"/>
      <c r="K48" s="3"/>
      <c r="L48" s="3"/>
      <c r="M48" s="3"/>
      <c r="N48" s="3"/>
    </row>
    <row r="49" ht="18" customHeight="1">
      <c r="I49" s="86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20.00390625" style="122" customWidth="1"/>
    <col min="2" max="10" width="15.00390625" style="11" customWidth="1"/>
    <col min="11" max="16384" width="9.00390625" style="11" customWidth="1"/>
  </cols>
  <sheetData>
    <row r="1" ht="13.5" customHeight="1">
      <c r="A1" s="84" t="s">
        <v>4</v>
      </c>
    </row>
    <row r="2" ht="17.25">
      <c r="A2" s="8" t="s">
        <v>180</v>
      </c>
    </row>
    <row r="3" ht="14.25" customHeight="1"/>
    <row r="4" spans="1:10" ht="14.25" customHeight="1" thickBot="1">
      <c r="A4" s="128" t="s">
        <v>179</v>
      </c>
      <c r="B4" s="53"/>
      <c r="C4" s="53"/>
      <c r="D4" s="53"/>
      <c r="E4" s="53"/>
      <c r="F4" s="53"/>
      <c r="G4" s="53"/>
      <c r="H4" s="86"/>
      <c r="I4" s="86"/>
      <c r="J4" s="86" t="s">
        <v>197</v>
      </c>
    </row>
    <row r="5" spans="1:10" ht="17.25" customHeight="1">
      <c r="A5" s="127" t="s">
        <v>172</v>
      </c>
      <c r="B5" s="126" t="s">
        <v>86</v>
      </c>
      <c r="C5" s="46" t="s">
        <v>85</v>
      </c>
      <c r="D5" s="46" t="s">
        <v>84</v>
      </c>
      <c r="E5" s="46" t="s">
        <v>83</v>
      </c>
      <c r="F5" s="46" t="s">
        <v>82</v>
      </c>
      <c r="G5" s="46" t="s">
        <v>81</v>
      </c>
      <c r="H5" s="46" t="s">
        <v>131</v>
      </c>
      <c r="I5" s="46" t="s">
        <v>133</v>
      </c>
      <c r="J5" s="46" t="s">
        <v>158</v>
      </c>
    </row>
    <row r="6" spans="1:10" s="21" customFormat="1" ht="18.75" customHeight="1">
      <c r="A6" s="137" t="s">
        <v>178</v>
      </c>
      <c r="B6" s="21">
        <v>3161747</v>
      </c>
      <c r="C6" s="136">
        <v>2814049</v>
      </c>
      <c r="D6" s="136">
        <v>2758294</v>
      </c>
      <c r="E6" s="136">
        <v>2623882</v>
      </c>
      <c r="F6" s="21">
        <v>2559184</v>
      </c>
      <c r="G6" s="21">
        <v>2540272</v>
      </c>
      <c r="H6" s="21">
        <v>2497651</v>
      </c>
      <c r="I6" s="21">
        <v>2505758</v>
      </c>
      <c r="J6" s="21">
        <v>2457465</v>
      </c>
    </row>
    <row r="7" spans="1:10" s="21" customFormat="1" ht="18.75" customHeight="1">
      <c r="A7" s="137" t="s">
        <v>37</v>
      </c>
      <c r="B7" s="40" t="s">
        <v>163</v>
      </c>
      <c r="C7" s="40" t="s">
        <v>163</v>
      </c>
      <c r="D7" s="40" t="s">
        <v>163</v>
      </c>
      <c r="E7" s="40" t="s">
        <v>163</v>
      </c>
      <c r="F7" s="40" t="s">
        <v>163</v>
      </c>
      <c r="G7" s="40" t="s">
        <v>163</v>
      </c>
      <c r="H7" s="40" t="s">
        <v>163</v>
      </c>
      <c r="I7" s="40" t="s">
        <v>163</v>
      </c>
      <c r="J7" s="40" t="s">
        <v>163</v>
      </c>
    </row>
    <row r="8" spans="1:10" s="21" customFormat="1" ht="18.75" customHeight="1">
      <c r="A8" s="135" t="s">
        <v>101</v>
      </c>
      <c r="B8" s="21">
        <v>2144113</v>
      </c>
      <c r="C8" s="136">
        <v>2195813</v>
      </c>
      <c r="D8" s="136">
        <v>2420669</v>
      </c>
      <c r="E8" s="136">
        <v>2295925</v>
      </c>
      <c r="F8" s="21">
        <v>2387828</v>
      </c>
      <c r="G8" s="21">
        <v>2193217</v>
      </c>
      <c r="H8" s="21">
        <v>2251275</v>
      </c>
      <c r="I8" s="21">
        <v>2379343</v>
      </c>
      <c r="J8" s="21">
        <v>2484749</v>
      </c>
    </row>
    <row r="9" spans="1:10" s="21" customFormat="1" ht="18.75" customHeight="1">
      <c r="A9" s="137" t="s">
        <v>177</v>
      </c>
      <c r="B9" s="21">
        <v>1975068</v>
      </c>
      <c r="C9" s="136">
        <v>628700</v>
      </c>
      <c r="D9" s="136">
        <v>601343</v>
      </c>
      <c r="E9" s="136">
        <v>326652</v>
      </c>
      <c r="F9" s="21">
        <v>501113</v>
      </c>
      <c r="G9" s="21">
        <v>544346</v>
      </c>
      <c r="H9" s="21">
        <v>483584</v>
      </c>
      <c r="I9" s="21">
        <v>371930</v>
      </c>
      <c r="J9" s="21">
        <v>233448</v>
      </c>
    </row>
    <row r="10" spans="1:10" s="21" customFormat="1" ht="18.75" customHeight="1">
      <c r="A10" s="137" t="s">
        <v>176</v>
      </c>
      <c r="B10" s="138" t="s">
        <v>162</v>
      </c>
      <c r="C10" s="136">
        <v>1835874</v>
      </c>
      <c r="D10" s="136">
        <v>2020118</v>
      </c>
      <c r="E10" s="136">
        <v>2666271</v>
      </c>
      <c r="F10" s="21">
        <v>3078779</v>
      </c>
      <c r="G10" s="21">
        <v>3119917</v>
      </c>
      <c r="H10" s="21">
        <v>3268457</v>
      </c>
      <c r="I10" s="21">
        <v>3161436</v>
      </c>
      <c r="J10" s="21">
        <v>2967190</v>
      </c>
    </row>
    <row r="11" spans="1:10" s="21" customFormat="1" ht="18.75" customHeight="1">
      <c r="A11" s="135" t="s">
        <v>100</v>
      </c>
      <c r="B11" s="21">
        <v>467546</v>
      </c>
      <c r="C11" s="136">
        <v>426222</v>
      </c>
      <c r="D11" s="136">
        <v>450307</v>
      </c>
      <c r="E11" s="136">
        <v>476107</v>
      </c>
      <c r="F11" s="21">
        <v>485895</v>
      </c>
      <c r="G11" s="21">
        <v>574887</v>
      </c>
      <c r="H11" s="21">
        <v>639222</v>
      </c>
      <c r="I11" s="21">
        <v>614561</v>
      </c>
      <c r="J11" s="21">
        <v>748316</v>
      </c>
    </row>
    <row r="12" spans="1:10" s="21" customFormat="1" ht="18.75" customHeight="1">
      <c r="A12" s="137" t="s">
        <v>175</v>
      </c>
      <c r="B12" s="21">
        <v>934098</v>
      </c>
      <c r="C12" s="136">
        <v>1082762</v>
      </c>
      <c r="D12" s="136">
        <v>1090730</v>
      </c>
      <c r="E12" s="136">
        <v>1022307</v>
      </c>
      <c r="F12" s="21">
        <v>935384</v>
      </c>
      <c r="G12" s="21">
        <v>1247385</v>
      </c>
      <c r="H12" s="21">
        <v>1275560</v>
      </c>
      <c r="I12" s="21">
        <v>1365166</v>
      </c>
      <c r="J12" s="21">
        <v>2785256</v>
      </c>
    </row>
    <row r="13" spans="1:10" s="21" customFormat="1" ht="18.75" customHeight="1">
      <c r="A13" s="135" t="s">
        <v>15</v>
      </c>
      <c r="B13" s="21">
        <v>51</v>
      </c>
      <c r="C13" s="136">
        <v>69</v>
      </c>
      <c r="D13" s="136">
        <v>44</v>
      </c>
      <c r="E13" s="136">
        <v>21</v>
      </c>
      <c r="F13" s="21">
        <v>12</v>
      </c>
      <c r="G13" s="21">
        <v>12</v>
      </c>
      <c r="H13" s="21">
        <v>9</v>
      </c>
      <c r="I13" s="21">
        <v>6</v>
      </c>
      <c r="J13" s="21">
        <v>3</v>
      </c>
    </row>
    <row r="14" spans="1:10" s="21" customFormat="1" ht="18.75" customHeight="1">
      <c r="A14" s="135" t="s">
        <v>99</v>
      </c>
      <c r="B14" s="21">
        <v>1057873</v>
      </c>
      <c r="C14" s="136">
        <v>846029</v>
      </c>
      <c r="D14" s="136">
        <v>551788</v>
      </c>
      <c r="E14" s="136">
        <v>957012</v>
      </c>
      <c r="F14" s="21">
        <v>723860</v>
      </c>
      <c r="G14" s="21">
        <v>1138097</v>
      </c>
      <c r="H14" s="21">
        <v>956801</v>
      </c>
      <c r="I14" s="21">
        <v>1122715</v>
      </c>
      <c r="J14" s="21">
        <v>1307261</v>
      </c>
    </row>
    <row r="15" spans="1:10" s="21" customFormat="1" ht="18.75" customHeight="1">
      <c r="A15" s="135" t="s">
        <v>17</v>
      </c>
      <c r="B15" s="21">
        <v>171010</v>
      </c>
      <c r="C15" s="136">
        <v>155617</v>
      </c>
      <c r="D15" s="136">
        <v>268864</v>
      </c>
      <c r="E15" s="136">
        <v>63124</v>
      </c>
      <c r="F15" s="21">
        <v>62576</v>
      </c>
      <c r="G15" s="21">
        <v>75689</v>
      </c>
      <c r="H15" s="21">
        <v>65191</v>
      </c>
      <c r="I15" s="21">
        <v>58612</v>
      </c>
      <c r="J15" s="21">
        <v>60938</v>
      </c>
    </row>
    <row r="16" spans="1:10" s="21" customFormat="1" ht="18.75" customHeight="1">
      <c r="A16" s="135" t="s">
        <v>35</v>
      </c>
      <c r="B16" s="21">
        <v>20207</v>
      </c>
      <c r="C16" s="136">
        <v>20527</v>
      </c>
      <c r="D16" s="136">
        <v>29626</v>
      </c>
      <c r="E16" s="136">
        <v>22339</v>
      </c>
      <c r="F16" s="21">
        <v>18649</v>
      </c>
      <c r="G16" s="21">
        <v>23838</v>
      </c>
      <c r="H16" s="21">
        <v>22418</v>
      </c>
      <c r="I16" s="21">
        <v>25972</v>
      </c>
      <c r="J16" s="21">
        <v>47207</v>
      </c>
    </row>
    <row r="17" spans="1:10" s="21" customFormat="1" ht="18.75" customHeight="1">
      <c r="A17" s="135" t="s">
        <v>174</v>
      </c>
      <c r="C17" s="134" t="s">
        <v>162</v>
      </c>
      <c r="D17" s="134" t="s">
        <v>162</v>
      </c>
      <c r="E17" s="134" t="s">
        <v>162</v>
      </c>
      <c r="F17" s="134" t="s">
        <v>162</v>
      </c>
      <c r="G17" s="134" t="s">
        <v>162</v>
      </c>
      <c r="H17" s="134" t="s">
        <v>162</v>
      </c>
      <c r="I17" s="134" t="s">
        <v>162</v>
      </c>
      <c r="J17" s="134" t="s">
        <v>163</v>
      </c>
    </row>
    <row r="18" spans="1:10" s="21" customFormat="1" ht="18.75" customHeight="1" thickBot="1">
      <c r="A18" s="133" t="s">
        <v>5</v>
      </c>
      <c r="B18" s="132">
        <v>9931713</v>
      </c>
      <c r="C18" s="131">
        <v>10005662</v>
      </c>
      <c r="D18" s="131">
        <v>10191783</v>
      </c>
      <c r="E18" s="131">
        <v>10453640</v>
      </c>
      <c r="F18" s="131">
        <v>10753280</v>
      </c>
      <c r="G18" s="131">
        <v>11457660</v>
      </c>
      <c r="H18" s="131">
        <v>11460168</v>
      </c>
      <c r="I18" s="131">
        <v>11605499</v>
      </c>
      <c r="J18" s="131">
        <v>13091833</v>
      </c>
    </row>
    <row r="19" spans="1:10" s="21" customFormat="1" ht="18.75" customHeight="1">
      <c r="A19" s="130" t="s">
        <v>71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8" s="21" customFormat="1" ht="20.25" customHeight="1">
      <c r="A20" s="130"/>
      <c r="D20" s="129"/>
      <c r="E20" s="129"/>
      <c r="H20" s="40"/>
    </row>
    <row r="21" spans="1:10" ht="15" thickBot="1">
      <c r="A21" s="128" t="s">
        <v>173</v>
      </c>
      <c r="B21" s="53"/>
      <c r="C21" s="53"/>
      <c r="D21" s="53"/>
      <c r="E21" s="53"/>
      <c r="F21" s="53"/>
      <c r="G21" s="53"/>
      <c r="H21" s="53"/>
      <c r="I21" s="53"/>
      <c r="J21" s="53" t="s">
        <v>198</v>
      </c>
    </row>
    <row r="22" spans="1:10" ht="18" customHeight="1">
      <c r="A22" s="127" t="s">
        <v>172</v>
      </c>
      <c r="B22" s="47" t="s">
        <v>86</v>
      </c>
      <c r="C22" s="126" t="s">
        <v>85</v>
      </c>
      <c r="D22" s="126" t="s">
        <v>84</v>
      </c>
      <c r="E22" s="126" t="s">
        <v>83</v>
      </c>
      <c r="F22" s="126" t="s">
        <v>82</v>
      </c>
      <c r="G22" s="126" t="s">
        <v>81</v>
      </c>
      <c r="H22" s="126" t="s">
        <v>131</v>
      </c>
      <c r="I22" s="126" t="s">
        <v>133</v>
      </c>
      <c r="J22" s="126" t="s">
        <v>158</v>
      </c>
    </row>
    <row r="23" spans="1:10" ht="18.75" customHeight="1">
      <c r="A23" s="124" t="s">
        <v>25</v>
      </c>
      <c r="B23" s="21">
        <v>79166</v>
      </c>
      <c r="C23" s="21">
        <v>109540</v>
      </c>
      <c r="D23" s="21">
        <v>49307</v>
      </c>
      <c r="E23" s="21">
        <v>55349</v>
      </c>
      <c r="F23" s="21">
        <v>51270</v>
      </c>
      <c r="G23" s="21">
        <v>70227</v>
      </c>
      <c r="H23" s="21">
        <v>48234</v>
      </c>
      <c r="I23" s="21">
        <v>49323</v>
      </c>
      <c r="J23" s="21">
        <v>61515</v>
      </c>
    </row>
    <row r="24" spans="1:10" ht="18.75" customHeight="1">
      <c r="A24" s="124" t="s">
        <v>171</v>
      </c>
      <c r="B24" s="21">
        <v>6351368</v>
      </c>
      <c r="C24" s="21">
        <v>6577289</v>
      </c>
      <c r="D24" s="21">
        <v>6893927</v>
      </c>
      <c r="E24" s="21">
        <v>7096153</v>
      </c>
      <c r="F24" s="21">
        <v>7353709</v>
      </c>
      <c r="G24" s="21">
        <v>7468621</v>
      </c>
      <c r="H24" s="21">
        <v>7406407</v>
      </c>
      <c r="I24" s="21">
        <v>7549772</v>
      </c>
      <c r="J24" s="21">
        <v>7615872</v>
      </c>
    </row>
    <row r="25" spans="1:10" ht="18.75" customHeight="1">
      <c r="A25" s="124" t="s">
        <v>170</v>
      </c>
      <c r="B25" s="40" t="s">
        <v>162</v>
      </c>
      <c r="C25" s="21">
        <v>1205705</v>
      </c>
      <c r="D25" s="21">
        <v>1364351</v>
      </c>
      <c r="E25" s="21">
        <v>1305416</v>
      </c>
      <c r="F25" s="21">
        <v>1440122</v>
      </c>
      <c r="G25" s="21">
        <v>1574143</v>
      </c>
      <c r="H25" s="21">
        <v>1636455</v>
      </c>
      <c r="I25" s="21">
        <v>1629310</v>
      </c>
      <c r="J25" s="21">
        <v>1595484</v>
      </c>
    </row>
    <row r="26" spans="1:10" ht="18.75" customHeight="1">
      <c r="A26" s="124" t="s">
        <v>169</v>
      </c>
      <c r="B26" s="40" t="s">
        <v>162</v>
      </c>
      <c r="C26" s="21">
        <v>1624</v>
      </c>
      <c r="D26" s="21">
        <v>3879</v>
      </c>
      <c r="E26" s="21">
        <v>2245</v>
      </c>
      <c r="F26" s="21">
        <v>4259</v>
      </c>
      <c r="G26" s="21">
        <v>1683</v>
      </c>
      <c r="H26" s="21">
        <v>1684</v>
      </c>
      <c r="I26" s="21">
        <v>1279</v>
      </c>
      <c r="J26" s="21">
        <v>1087</v>
      </c>
    </row>
    <row r="27" spans="1:10" ht="18.75" customHeight="1">
      <c r="A27" s="124" t="s">
        <v>168</v>
      </c>
      <c r="B27" s="21">
        <v>1786346</v>
      </c>
      <c r="C27" s="21">
        <v>203413</v>
      </c>
      <c r="D27" s="21">
        <v>40641</v>
      </c>
      <c r="E27" s="21">
        <v>24197</v>
      </c>
      <c r="F27" s="21">
        <v>1464</v>
      </c>
      <c r="G27" s="21">
        <v>63</v>
      </c>
      <c r="H27" s="21">
        <v>56</v>
      </c>
      <c r="I27" s="21">
        <v>52</v>
      </c>
      <c r="J27" s="21">
        <v>52</v>
      </c>
    </row>
    <row r="28" spans="1:10" ht="18.75" customHeight="1">
      <c r="A28" s="124" t="s">
        <v>167</v>
      </c>
      <c r="B28" s="21">
        <v>558394</v>
      </c>
      <c r="C28" s="40">
        <v>490009</v>
      </c>
      <c r="D28" s="40">
        <v>477988</v>
      </c>
      <c r="E28" s="40">
        <v>504787</v>
      </c>
      <c r="F28" s="21">
        <v>563374</v>
      </c>
      <c r="G28" s="21">
        <v>601728</v>
      </c>
      <c r="H28" s="21">
        <v>637386</v>
      </c>
      <c r="I28" s="21">
        <v>645694</v>
      </c>
      <c r="J28" s="21">
        <v>588176</v>
      </c>
    </row>
    <row r="29" spans="1:10" ht="18.75" customHeight="1">
      <c r="A29" s="124" t="s">
        <v>166</v>
      </c>
      <c r="B29" s="21">
        <v>889435</v>
      </c>
      <c r="C29" s="21">
        <v>990540</v>
      </c>
      <c r="D29" s="21">
        <v>1151987</v>
      </c>
      <c r="E29" s="21">
        <v>1100550</v>
      </c>
      <c r="F29" s="21">
        <v>1054473</v>
      </c>
      <c r="G29" s="21">
        <v>1383146</v>
      </c>
      <c r="H29" s="21">
        <v>1410272</v>
      </c>
      <c r="I29" s="21">
        <v>1416429</v>
      </c>
      <c r="J29" s="21">
        <v>2924373</v>
      </c>
    </row>
    <row r="30" spans="1:10" ht="18.75" customHeight="1">
      <c r="A30" s="124" t="s">
        <v>165</v>
      </c>
      <c r="B30" s="21">
        <v>14678</v>
      </c>
      <c r="C30" s="21">
        <v>98170</v>
      </c>
      <c r="D30" s="21">
        <v>111654</v>
      </c>
      <c r="E30" s="21">
        <v>115197</v>
      </c>
      <c r="F30" s="21">
        <v>119028</v>
      </c>
      <c r="G30" s="21">
        <v>123693</v>
      </c>
      <c r="H30" s="21">
        <v>128018</v>
      </c>
      <c r="I30" s="21">
        <v>132595</v>
      </c>
      <c r="J30" s="21">
        <v>143811</v>
      </c>
    </row>
    <row r="31" spans="1:10" ht="18.75" customHeight="1">
      <c r="A31" s="124" t="s">
        <v>164</v>
      </c>
      <c r="B31" s="21">
        <v>51</v>
      </c>
      <c r="C31" s="21">
        <v>69</v>
      </c>
      <c r="D31" s="21">
        <v>44</v>
      </c>
      <c r="E31" s="21">
        <v>21</v>
      </c>
      <c r="F31" s="21">
        <v>12</v>
      </c>
      <c r="G31" s="21">
        <v>12</v>
      </c>
      <c r="H31" s="21">
        <v>9</v>
      </c>
      <c r="I31" s="21">
        <v>6</v>
      </c>
      <c r="J31" s="21">
        <v>3</v>
      </c>
    </row>
    <row r="32" spans="1:10" ht="18.75" customHeight="1">
      <c r="A32" s="124" t="s">
        <v>80</v>
      </c>
      <c r="B32" s="125" t="s">
        <v>162</v>
      </c>
      <c r="C32" s="40" t="s">
        <v>162</v>
      </c>
      <c r="D32" s="40" t="s">
        <v>162</v>
      </c>
      <c r="E32" s="40" t="s">
        <v>162</v>
      </c>
      <c r="F32" s="40" t="s">
        <v>163</v>
      </c>
      <c r="G32" s="40" t="s">
        <v>163</v>
      </c>
      <c r="H32" s="40" t="s">
        <v>163</v>
      </c>
      <c r="I32" s="40" t="s">
        <v>163</v>
      </c>
      <c r="J32" s="40" t="s">
        <v>163</v>
      </c>
    </row>
    <row r="33" spans="1:10" ht="18.75" customHeight="1">
      <c r="A33" s="124" t="s">
        <v>79</v>
      </c>
      <c r="B33" s="21">
        <v>96658</v>
      </c>
      <c r="C33" s="21">
        <v>60439</v>
      </c>
      <c r="D33" s="21">
        <v>34882</v>
      </c>
      <c r="E33" s="21">
        <v>187149</v>
      </c>
      <c r="F33" s="21">
        <v>89880</v>
      </c>
      <c r="G33" s="21">
        <v>169153</v>
      </c>
      <c r="H33" s="21">
        <v>133035</v>
      </c>
      <c r="I33" s="21">
        <v>120102</v>
      </c>
      <c r="J33" s="21">
        <v>90787</v>
      </c>
    </row>
    <row r="34" spans="1:10" ht="18.75" customHeight="1">
      <c r="A34" s="124" t="s">
        <v>7</v>
      </c>
      <c r="B34" s="40"/>
      <c r="C34" s="40" t="s">
        <v>162</v>
      </c>
      <c r="D34" s="40" t="s">
        <v>162</v>
      </c>
      <c r="E34" s="40" t="s">
        <v>162</v>
      </c>
      <c r="F34" s="40" t="s">
        <v>161</v>
      </c>
      <c r="G34" s="40" t="s">
        <v>161</v>
      </c>
      <c r="H34" s="40" t="s">
        <v>161</v>
      </c>
      <c r="I34" s="40" t="s">
        <v>161</v>
      </c>
      <c r="J34" s="40" t="s">
        <v>161</v>
      </c>
    </row>
    <row r="35" spans="1:10" ht="18.75" customHeight="1" thickBot="1">
      <c r="A35" s="123" t="s">
        <v>5</v>
      </c>
      <c r="B35" s="38">
        <f aca="true" t="shared" si="0" ref="B35:I35">SUM(B23:B34)</f>
        <v>9776096</v>
      </c>
      <c r="C35" s="38">
        <f t="shared" si="0"/>
        <v>9736798</v>
      </c>
      <c r="D35" s="38">
        <f t="shared" si="0"/>
        <v>10128660</v>
      </c>
      <c r="E35" s="38">
        <f t="shared" si="0"/>
        <v>10391064</v>
      </c>
      <c r="F35" s="38">
        <f t="shared" si="0"/>
        <v>10677591</v>
      </c>
      <c r="G35" s="38">
        <f t="shared" si="0"/>
        <v>11392469</v>
      </c>
      <c r="H35" s="38">
        <f t="shared" si="0"/>
        <v>11401556</v>
      </c>
      <c r="I35" s="38">
        <f t="shared" si="0"/>
        <v>11544562</v>
      </c>
      <c r="J35" s="38">
        <v>13021160</v>
      </c>
    </row>
    <row r="36" spans="1:10" ht="18.75" customHeight="1">
      <c r="A36" s="122" t="s">
        <v>71</v>
      </c>
      <c r="B36" s="3"/>
      <c r="C36" s="3"/>
      <c r="D36" s="3"/>
      <c r="E36" s="3"/>
      <c r="F36" s="40"/>
      <c r="G36" s="40"/>
      <c r="H36" s="40"/>
      <c r="I36" s="40"/>
      <c r="J36" s="40"/>
    </row>
    <row r="37" ht="27" customHeight="1"/>
    <row r="38" ht="27" customHeight="1"/>
    <row r="39" ht="27" customHeight="1"/>
    <row r="40" ht="27" customHeight="1"/>
    <row r="41" ht="27" customHeight="1"/>
  </sheetData>
  <sheetProtection/>
  <printOptions/>
  <pageMargins left="0.5905511811023623" right="0.5905511811023623" top="0.7874015748031497" bottom="0.7874015748031497" header="0.31496062992125984" footer="0.5118110236220472"/>
  <pageSetup fitToWidth="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5" width="19.125" style="0" customWidth="1"/>
  </cols>
  <sheetData>
    <row r="1" ht="13.5">
      <c r="A1" s="84" t="s">
        <v>4</v>
      </c>
    </row>
    <row r="2" ht="17.25">
      <c r="A2" s="8" t="s">
        <v>187</v>
      </c>
    </row>
    <row r="3" spans="1:5" ht="14.25" thickBot="1">
      <c r="A3" s="2"/>
      <c r="B3" s="2"/>
      <c r="C3" s="2"/>
      <c r="D3" s="2"/>
      <c r="E3" s="159" t="s">
        <v>198</v>
      </c>
    </row>
    <row r="4" spans="1:5" ht="14.25" customHeight="1">
      <c r="A4" s="167" t="s">
        <v>172</v>
      </c>
      <c r="B4" s="170" t="s">
        <v>186</v>
      </c>
      <c r="C4" s="171"/>
      <c r="D4" s="169" t="s">
        <v>185</v>
      </c>
      <c r="E4" s="169"/>
    </row>
    <row r="5" spans="1:5" ht="14.25" customHeight="1">
      <c r="A5" s="168"/>
      <c r="B5" s="148" t="s">
        <v>184</v>
      </c>
      <c r="C5" s="148" t="s">
        <v>182</v>
      </c>
      <c r="D5" s="147" t="s">
        <v>183</v>
      </c>
      <c r="E5" s="146" t="s">
        <v>182</v>
      </c>
    </row>
    <row r="6" spans="1:5" ht="18.75" customHeight="1">
      <c r="A6" s="86" t="s">
        <v>194</v>
      </c>
      <c r="B6" s="4">
        <v>1776785</v>
      </c>
      <c r="C6" s="145">
        <v>1645853</v>
      </c>
      <c r="D6" s="1">
        <v>267436</v>
      </c>
      <c r="E6" s="1">
        <v>724241</v>
      </c>
    </row>
    <row r="7" spans="1:5" ht="18.75" customHeight="1">
      <c r="A7" s="5">
        <v>11</v>
      </c>
      <c r="B7" s="4">
        <v>1808629</v>
      </c>
      <c r="C7" s="145">
        <v>1683858</v>
      </c>
      <c r="D7" s="1">
        <v>262774</v>
      </c>
      <c r="E7" s="1">
        <v>525903</v>
      </c>
    </row>
    <row r="8" spans="1:5" ht="18.75" customHeight="1">
      <c r="A8" s="160">
        <v>12</v>
      </c>
      <c r="B8" s="4">
        <v>1749801</v>
      </c>
      <c r="C8" s="145">
        <v>1670410</v>
      </c>
      <c r="D8" s="6">
        <v>235695</v>
      </c>
      <c r="E8" s="6">
        <v>602825</v>
      </c>
    </row>
    <row r="9" spans="1:5" ht="18.75" customHeight="1">
      <c r="A9" s="161">
        <v>13</v>
      </c>
      <c r="B9" s="4">
        <v>1789343</v>
      </c>
      <c r="C9" s="145">
        <v>1703017</v>
      </c>
      <c r="D9" s="6">
        <v>163140</v>
      </c>
      <c r="E9" s="6">
        <v>537287</v>
      </c>
    </row>
    <row r="10" spans="1:5" ht="18.75" customHeight="1">
      <c r="A10" s="161">
        <v>14</v>
      </c>
      <c r="B10" s="4">
        <v>1767494</v>
      </c>
      <c r="C10" s="145">
        <v>1661849</v>
      </c>
      <c r="D10" s="6">
        <v>136858</v>
      </c>
      <c r="E10" s="6">
        <v>673770</v>
      </c>
    </row>
    <row r="11" spans="1:5" ht="18.75" customHeight="1">
      <c r="A11" s="161">
        <v>15</v>
      </c>
      <c r="B11" s="4">
        <v>1707000</v>
      </c>
      <c r="C11" s="145">
        <v>1625812</v>
      </c>
      <c r="D11" s="6">
        <v>124649</v>
      </c>
      <c r="E11" s="6">
        <v>518989</v>
      </c>
    </row>
    <row r="12" spans="1:5" ht="18.75" customHeight="1">
      <c r="A12" s="161">
        <v>16</v>
      </c>
      <c r="B12" s="4">
        <v>1737673</v>
      </c>
      <c r="C12" s="145">
        <v>1618363</v>
      </c>
      <c r="D12" s="6">
        <v>76644</v>
      </c>
      <c r="E12" s="6">
        <v>560860</v>
      </c>
    </row>
    <row r="13" spans="1:5" ht="18.75" customHeight="1">
      <c r="A13" s="161">
        <v>17</v>
      </c>
      <c r="B13" s="4">
        <v>1704549</v>
      </c>
      <c r="C13" s="145">
        <v>1594192</v>
      </c>
      <c r="D13" s="6">
        <v>10983</v>
      </c>
      <c r="E13" s="6">
        <v>455707</v>
      </c>
    </row>
    <row r="14" spans="1:5" ht="18.75" customHeight="1">
      <c r="A14" s="162">
        <v>18</v>
      </c>
      <c r="B14" s="144">
        <v>1760590</v>
      </c>
      <c r="C14" s="143">
        <v>1593435</v>
      </c>
      <c r="D14" s="10">
        <v>2202</v>
      </c>
      <c r="E14" s="10">
        <v>333006</v>
      </c>
    </row>
    <row r="15" spans="1:5" ht="18.75" customHeight="1">
      <c r="A15" s="162">
        <v>19</v>
      </c>
      <c r="B15" s="144">
        <v>1701706</v>
      </c>
      <c r="C15" s="143">
        <v>1585732</v>
      </c>
      <c r="D15" s="10">
        <v>3031</v>
      </c>
      <c r="E15" s="10">
        <v>376532</v>
      </c>
    </row>
    <row r="16" spans="1:5" ht="18.75" customHeight="1">
      <c r="A16" s="162">
        <v>20</v>
      </c>
      <c r="B16" s="144">
        <v>1604623</v>
      </c>
      <c r="C16" s="143">
        <v>1575878</v>
      </c>
      <c r="D16" s="10">
        <v>2668</v>
      </c>
      <c r="E16" s="10">
        <v>380784</v>
      </c>
    </row>
    <row r="17" spans="1:5" ht="18.75" customHeight="1">
      <c r="A17" s="162">
        <v>21</v>
      </c>
      <c r="B17" s="144">
        <v>1685877</v>
      </c>
      <c r="C17" s="143">
        <v>1530325</v>
      </c>
      <c r="D17" s="10">
        <v>2053</v>
      </c>
      <c r="E17" s="10">
        <v>642845</v>
      </c>
    </row>
    <row r="18" spans="1:5" ht="18.75" customHeight="1">
      <c r="A18" s="162">
        <v>22</v>
      </c>
      <c r="B18" s="144">
        <v>1669891</v>
      </c>
      <c r="C18" s="143">
        <v>1505522</v>
      </c>
      <c r="D18" s="10">
        <v>6829</v>
      </c>
      <c r="E18" s="10">
        <v>776790</v>
      </c>
    </row>
    <row r="19" spans="1:5" ht="18.75" customHeight="1">
      <c r="A19" s="162">
        <v>23</v>
      </c>
      <c r="B19" s="144">
        <v>1644172</v>
      </c>
      <c r="C19" s="143">
        <v>1556433</v>
      </c>
      <c r="D19" s="10">
        <v>1349</v>
      </c>
      <c r="E19" s="10">
        <v>311512</v>
      </c>
    </row>
    <row r="20" spans="1:5" ht="18.75" customHeight="1">
      <c r="A20" s="162">
        <v>24</v>
      </c>
      <c r="B20" s="144">
        <v>1680701</v>
      </c>
      <c r="C20" s="143">
        <v>1590349</v>
      </c>
      <c r="D20" s="10">
        <v>3400</v>
      </c>
      <c r="E20" s="10">
        <v>365465</v>
      </c>
    </row>
    <row r="21" spans="1:5" ht="18.75" customHeight="1">
      <c r="A21" s="162">
        <v>25</v>
      </c>
      <c r="B21" s="10">
        <v>1720461</v>
      </c>
      <c r="C21" s="143">
        <v>1531595</v>
      </c>
      <c r="D21" s="10">
        <v>1938</v>
      </c>
      <c r="E21" s="10">
        <v>643376</v>
      </c>
    </row>
    <row r="22" spans="1:5" ht="18.75" customHeight="1">
      <c r="A22" s="163">
        <v>26</v>
      </c>
      <c r="B22" s="141">
        <v>1829489</v>
      </c>
      <c r="C22" s="142">
        <v>1575133</v>
      </c>
      <c r="D22" s="141">
        <v>7038</v>
      </c>
      <c r="E22" s="141">
        <v>882551</v>
      </c>
    </row>
    <row r="23" spans="1:5" ht="18.75" customHeight="1">
      <c r="A23" s="164">
        <v>27</v>
      </c>
      <c r="B23" s="139">
        <v>1856316</v>
      </c>
      <c r="C23" s="140">
        <v>1570056</v>
      </c>
      <c r="D23" s="139">
        <v>1416</v>
      </c>
      <c r="E23" s="139">
        <v>385919</v>
      </c>
    </row>
    <row r="24" spans="1:5" ht="18.75" customHeight="1">
      <c r="A24" s="1" t="s">
        <v>181</v>
      </c>
      <c r="E24" s="5"/>
    </row>
    <row r="27" ht="13.5">
      <c r="A27" s="84"/>
    </row>
  </sheetData>
  <sheetProtection/>
  <mergeCells count="3">
    <mergeCell ref="A4:A5"/>
    <mergeCell ref="D4:E4"/>
    <mergeCell ref="B4:C4"/>
  </mergeCells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5" width="19.125" style="0" customWidth="1"/>
  </cols>
  <sheetData>
    <row r="1" ht="13.5">
      <c r="A1" s="84" t="s">
        <v>4</v>
      </c>
    </row>
    <row r="2" ht="17.25">
      <c r="A2" s="153" t="s">
        <v>189</v>
      </c>
    </row>
    <row r="3" spans="1:5" ht="14.25" thickBot="1">
      <c r="A3" s="51"/>
      <c r="B3" s="51"/>
      <c r="C3" s="51"/>
      <c r="D3" s="51"/>
      <c r="E3" s="159" t="s">
        <v>198</v>
      </c>
    </row>
    <row r="4" spans="1:5" ht="14.25" customHeight="1">
      <c r="A4" s="172" t="s">
        <v>172</v>
      </c>
      <c r="B4" s="174" t="s">
        <v>186</v>
      </c>
      <c r="C4" s="175"/>
      <c r="D4" s="170" t="s">
        <v>185</v>
      </c>
      <c r="E4" s="176"/>
    </row>
    <row r="5" spans="1:5" ht="14.25" customHeight="1">
      <c r="A5" s="173"/>
      <c r="B5" s="152" t="s">
        <v>184</v>
      </c>
      <c r="C5" s="151" t="s">
        <v>182</v>
      </c>
      <c r="D5" s="151" t="s">
        <v>183</v>
      </c>
      <c r="E5" s="79" t="s">
        <v>182</v>
      </c>
    </row>
    <row r="6" spans="1:5" ht="18.75" customHeight="1">
      <c r="A6" s="11">
        <v>10</v>
      </c>
      <c r="B6" s="75">
        <v>1599337</v>
      </c>
      <c r="C6" s="150">
        <v>1737725</v>
      </c>
      <c r="D6" s="75">
        <v>915741</v>
      </c>
      <c r="E6" s="149">
        <v>1380802</v>
      </c>
    </row>
    <row r="7" spans="1:5" ht="18.75" customHeight="1">
      <c r="A7" s="11">
        <v>11</v>
      </c>
      <c r="B7" s="75">
        <v>1688811</v>
      </c>
      <c r="C7" s="150">
        <v>1763007</v>
      </c>
      <c r="D7" s="75">
        <v>760924</v>
      </c>
      <c r="E7" s="149">
        <v>1292933</v>
      </c>
    </row>
    <row r="8" spans="1:5" ht="18.75" customHeight="1">
      <c r="A8" s="149">
        <v>12</v>
      </c>
      <c r="B8" s="75">
        <v>1734332</v>
      </c>
      <c r="C8" s="150">
        <v>1738669</v>
      </c>
      <c r="D8" s="75">
        <v>889898</v>
      </c>
      <c r="E8" s="149">
        <v>1443686</v>
      </c>
    </row>
    <row r="9" spans="1:5" ht="18.75" customHeight="1">
      <c r="A9" s="150">
        <v>13</v>
      </c>
      <c r="B9" s="75">
        <v>1752717</v>
      </c>
      <c r="C9" s="150">
        <v>1749032</v>
      </c>
      <c r="D9" s="75">
        <v>670520</v>
      </c>
      <c r="E9" s="149">
        <v>1238423</v>
      </c>
    </row>
    <row r="10" spans="1:5" ht="18.75" customHeight="1">
      <c r="A10" s="149">
        <v>14</v>
      </c>
      <c r="B10" s="75">
        <v>1806758</v>
      </c>
      <c r="C10" s="150">
        <v>1735856</v>
      </c>
      <c r="D10" s="75">
        <v>319273</v>
      </c>
      <c r="E10" s="149">
        <v>1091474</v>
      </c>
    </row>
    <row r="11" spans="1:5" ht="18.75" customHeight="1">
      <c r="A11" s="149">
        <v>15</v>
      </c>
      <c r="B11" s="75">
        <v>1587484</v>
      </c>
      <c r="C11" s="150">
        <v>1786697</v>
      </c>
      <c r="D11" s="75">
        <v>849936</v>
      </c>
      <c r="E11" s="149">
        <v>1366144</v>
      </c>
    </row>
    <row r="12" spans="1:5" ht="18.75" customHeight="1">
      <c r="A12" s="150">
        <v>16</v>
      </c>
      <c r="B12" s="75">
        <v>1719572</v>
      </c>
      <c r="C12" s="150">
        <v>1818001</v>
      </c>
      <c r="D12" s="75">
        <v>910512</v>
      </c>
      <c r="E12" s="149">
        <v>1616999</v>
      </c>
    </row>
    <row r="13" spans="1:5" ht="18.75" customHeight="1">
      <c r="A13" s="150">
        <v>17</v>
      </c>
      <c r="B13" s="75">
        <v>1733921</v>
      </c>
      <c r="C13" s="150">
        <v>1791615</v>
      </c>
      <c r="D13" s="75">
        <v>377796</v>
      </c>
      <c r="E13" s="149">
        <v>1133507</v>
      </c>
    </row>
    <row r="14" spans="1:5" ht="18.75" customHeight="1">
      <c r="A14" s="143">
        <v>18</v>
      </c>
      <c r="B14" s="144">
        <v>1696242</v>
      </c>
      <c r="C14" s="143">
        <v>1781245</v>
      </c>
      <c r="D14" s="144">
        <v>560503</v>
      </c>
      <c r="E14" s="10">
        <v>1165731</v>
      </c>
    </row>
    <row r="15" spans="1:5" ht="18.75" customHeight="1">
      <c r="A15" s="143">
        <v>19</v>
      </c>
      <c r="B15" s="144">
        <v>1672521</v>
      </c>
      <c r="C15" s="143">
        <v>1724688</v>
      </c>
      <c r="D15" s="144">
        <v>1466888</v>
      </c>
      <c r="E15" s="10">
        <v>2099793</v>
      </c>
    </row>
    <row r="16" spans="1:5" ht="18.75" customHeight="1">
      <c r="A16" s="143">
        <v>20</v>
      </c>
      <c r="B16" s="144">
        <v>1765466</v>
      </c>
      <c r="C16" s="143">
        <v>1658091</v>
      </c>
      <c r="D16" s="144">
        <v>312626</v>
      </c>
      <c r="E16" s="10">
        <v>1136802</v>
      </c>
    </row>
    <row r="17" spans="1:5" ht="18.75" customHeight="1">
      <c r="A17" s="143">
        <v>21</v>
      </c>
      <c r="B17" s="144">
        <v>1721994</v>
      </c>
      <c r="C17" s="143">
        <v>1608008</v>
      </c>
      <c r="D17" s="144">
        <v>286453</v>
      </c>
      <c r="E17" s="10">
        <v>1094385</v>
      </c>
    </row>
    <row r="18" spans="1:5" ht="18.75" customHeight="1">
      <c r="A18" s="143">
        <v>22</v>
      </c>
      <c r="B18" s="144">
        <v>2057681</v>
      </c>
      <c r="C18" s="143">
        <v>1611183</v>
      </c>
      <c r="D18" s="144">
        <v>298028</v>
      </c>
      <c r="E18" s="10">
        <v>1075526</v>
      </c>
    </row>
    <row r="19" spans="1:5" ht="18.75" customHeight="1">
      <c r="A19" s="143">
        <v>23</v>
      </c>
      <c r="B19" s="144">
        <v>1700275</v>
      </c>
      <c r="C19" s="143">
        <v>1591698</v>
      </c>
      <c r="D19" s="144">
        <v>398658</v>
      </c>
      <c r="E19" s="10">
        <v>1153590</v>
      </c>
    </row>
    <row r="20" spans="1:5" ht="18.75" customHeight="1">
      <c r="A20" s="143">
        <v>24</v>
      </c>
      <c r="B20" s="144">
        <v>1564893</v>
      </c>
      <c r="C20" s="143">
        <v>1551155</v>
      </c>
      <c r="D20" s="144">
        <v>520997</v>
      </c>
      <c r="E20" s="10">
        <v>1244986</v>
      </c>
    </row>
    <row r="21" spans="1:5" ht="18.75" customHeight="1">
      <c r="A21" s="143">
        <v>25</v>
      </c>
      <c r="B21" s="144">
        <v>1561030</v>
      </c>
      <c r="C21" s="143">
        <v>1493555</v>
      </c>
      <c r="D21" s="144">
        <v>692401</v>
      </c>
      <c r="E21" s="10">
        <v>1405537</v>
      </c>
    </row>
    <row r="22" spans="1:5" ht="18.75" customHeight="1">
      <c r="A22" s="143">
        <v>26</v>
      </c>
      <c r="B22" s="144">
        <v>1757079</v>
      </c>
      <c r="C22" s="143">
        <v>1571910</v>
      </c>
      <c r="D22" s="144">
        <v>1044874</v>
      </c>
      <c r="E22" s="10">
        <v>1804449</v>
      </c>
    </row>
    <row r="23" spans="1:5" s="157" customFormat="1" ht="18.75" customHeight="1" thickBot="1">
      <c r="A23" s="154">
        <v>27</v>
      </c>
      <c r="B23" s="155">
        <v>1927101</v>
      </c>
      <c r="C23" s="154">
        <v>1540269</v>
      </c>
      <c r="D23" s="155">
        <v>1365707</v>
      </c>
      <c r="E23" s="156">
        <v>2047602</v>
      </c>
    </row>
    <row r="24" spans="1:5" ht="18.75" customHeight="1">
      <c r="A24" t="s">
        <v>188</v>
      </c>
      <c r="E24" s="3"/>
    </row>
  </sheetData>
  <sheetProtection/>
  <mergeCells count="3">
    <mergeCell ref="A4:A5"/>
    <mergeCell ref="B4:C4"/>
    <mergeCell ref="D4:E4"/>
  </mergeCells>
  <printOptions horizontalCentered="1"/>
  <pageMargins left="0.3937007874015748" right="0.7874015748031497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PageLayoutView="8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2" width="8.25390625" style="1" bestFit="1" customWidth="1"/>
    <col min="3" max="3" width="15.00390625" style="11" customWidth="1"/>
    <col min="4" max="16" width="15.00390625" style="1" customWidth="1"/>
    <col min="17" max="22" width="12.875" style="1" customWidth="1"/>
    <col min="23" max="16384" width="9.00390625" style="1" customWidth="1"/>
  </cols>
  <sheetData>
    <row r="1" ht="13.5">
      <c r="A1" s="84" t="s">
        <v>76</v>
      </c>
    </row>
    <row r="2" ht="17.25">
      <c r="A2" s="8" t="s">
        <v>123</v>
      </c>
    </row>
    <row r="3" spans="1:22" ht="14.25" thickBot="1">
      <c r="A3" s="2"/>
      <c r="B3" s="2"/>
      <c r="C3" s="51"/>
      <c r="D3" s="2"/>
      <c r="E3" s="2"/>
      <c r="F3" s="2"/>
      <c r="H3" s="49"/>
      <c r="I3" s="57"/>
      <c r="J3" s="57"/>
      <c r="K3" s="57"/>
      <c r="L3" s="166" t="s">
        <v>199</v>
      </c>
      <c r="M3" s="55"/>
      <c r="N3" s="90"/>
      <c r="O3" s="90"/>
      <c r="P3" s="91"/>
      <c r="Q3" s="90"/>
      <c r="R3" s="91"/>
      <c r="S3" s="91"/>
      <c r="T3" s="91"/>
      <c r="U3" s="91"/>
      <c r="V3" s="92"/>
    </row>
    <row r="4" spans="1:16" s="21" customFormat="1" ht="14.25" customHeight="1">
      <c r="A4" s="70" t="s">
        <v>122</v>
      </c>
      <c r="B4" s="70"/>
      <c r="C4" s="69" t="s">
        <v>95</v>
      </c>
      <c r="D4" s="66" t="s">
        <v>94</v>
      </c>
      <c r="E4" s="68" t="s">
        <v>93</v>
      </c>
      <c r="F4" s="67" t="s">
        <v>92</v>
      </c>
      <c r="G4" s="158" t="s">
        <v>91</v>
      </c>
      <c r="H4" s="67" t="s">
        <v>90</v>
      </c>
      <c r="I4" s="67" t="s">
        <v>89</v>
      </c>
      <c r="J4" s="67" t="s">
        <v>88</v>
      </c>
      <c r="K4" s="67" t="s">
        <v>87</v>
      </c>
      <c r="L4" s="67" t="s">
        <v>86</v>
      </c>
      <c r="M4" s="16"/>
      <c r="N4" s="16"/>
      <c r="O4" s="16"/>
      <c r="P4" s="16"/>
    </row>
    <row r="5" spans="1:12" s="21" customFormat="1" ht="21" customHeight="1">
      <c r="A5" s="65" t="s">
        <v>121</v>
      </c>
      <c r="B5" s="65"/>
      <c r="C5" s="64">
        <v>98762</v>
      </c>
      <c r="D5" s="55">
        <v>100762</v>
      </c>
      <c r="E5" s="55">
        <v>102277</v>
      </c>
      <c r="F5" s="63">
        <v>102436</v>
      </c>
      <c r="G5" s="54">
        <v>102881</v>
      </c>
      <c r="H5" s="21">
        <v>103954</v>
      </c>
      <c r="I5" s="54">
        <v>103628</v>
      </c>
      <c r="J5" s="54">
        <v>103464</v>
      </c>
      <c r="K5" s="54">
        <v>103485</v>
      </c>
      <c r="L5" s="54">
        <v>103952</v>
      </c>
    </row>
    <row r="6" spans="1:12" s="21" customFormat="1" ht="21" customHeight="1">
      <c r="A6" s="180" t="s">
        <v>120</v>
      </c>
      <c r="B6" s="22" t="s">
        <v>111</v>
      </c>
      <c r="C6" s="16">
        <v>6269120458</v>
      </c>
      <c r="D6" s="16">
        <v>6022494817</v>
      </c>
      <c r="E6" s="16">
        <v>5849849510</v>
      </c>
      <c r="F6" s="16">
        <v>5878750639</v>
      </c>
      <c r="G6" s="21">
        <v>5922294455</v>
      </c>
      <c r="H6" s="21">
        <v>5635358330</v>
      </c>
      <c r="I6" s="21">
        <v>5595917383</v>
      </c>
      <c r="J6" s="43">
        <v>5857158345</v>
      </c>
      <c r="K6" s="43">
        <v>6500245505</v>
      </c>
      <c r="L6" s="43">
        <v>7453624479</v>
      </c>
    </row>
    <row r="7" spans="1:12" s="21" customFormat="1" ht="21" customHeight="1">
      <c r="A7" s="180"/>
      <c r="B7" s="22" t="s">
        <v>110</v>
      </c>
      <c r="C7" s="55">
        <v>63477.05046475365</v>
      </c>
      <c r="D7" s="55">
        <v>59769.504545364325</v>
      </c>
      <c r="E7" s="55">
        <v>57196.13901463672</v>
      </c>
      <c r="F7" s="55">
        <v>57389.49821351869</v>
      </c>
      <c r="G7" s="55">
        <v>57564.51098842352</v>
      </c>
      <c r="H7" s="55">
        <v>54210.11533947707</v>
      </c>
      <c r="I7" s="55">
        <v>54000.05194542016</v>
      </c>
      <c r="J7" s="55">
        <v>56610.59252493621</v>
      </c>
      <c r="K7" s="55">
        <v>62813.407788568395</v>
      </c>
      <c r="L7" s="55">
        <v>71702.55963329229</v>
      </c>
    </row>
    <row r="8" spans="1:12" s="21" customFormat="1" ht="21" customHeight="1">
      <c r="A8" s="180" t="s">
        <v>119</v>
      </c>
      <c r="B8" s="22" t="s">
        <v>111</v>
      </c>
      <c r="C8" s="55">
        <v>4088081473</v>
      </c>
      <c r="D8" s="55">
        <v>4236448411</v>
      </c>
      <c r="E8" s="55">
        <v>4202268428</v>
      </c>
      <c r="F8" s="55">
        <v>4308664994</v>
      </c>
      <c r="G8" s="54">
        <v>4456523854</v>
      </c>
      <c r="H8" s="54">
        <v>4421325991</v>
      </c>
      <c r="I8" s="54">
        <v>4515215272</v>
      </c>
      <c r="J8" s="59">
        <v>4703143987</v>
      </c>
      <c r="K8" s="59">
        <v>4669859215</v>
      </c>
      <c r="L8" s="59">
        <v>4802500739</v>
      </c>
    </row>
    <row r="9" spans="1:12" s="21" customFormat="1" ht="21" customHeight="1">
      <c r="A9" s="180"/>
      <c r="B9" s="22" t="s">
        <v>110</v>
      </c>
      <c r="C9" s="55">
        <v>41393.263330025715</v>
      </c>
      <c r="D9" s="55">
        <v>42044.10800698676</v>
      </c>
      <c r="E9" s="55">
        <v>41087.130322555415</v>
      </c>
      <c r="F9" s="55">
        <v>42062.019153422625</v>
      </c>
      <c r="G9" s="55">
        <v>43317.26804755008</v>
      </c>
      <c r="H9" s="55">
        <v>42531.5619504781</v>
      </c>
      <c r="I9" s="55">
        <v>43571.38294669394</v>
      </c>
      <c r="J9" s="55">
        <v>45456.815771669375</v>
      </c>
      <c r="K9" s="55">
        <v>45125.952698458714</v>
      </c>
      <c r="L9" s="55">
        <v>46199.21443550869</v>
      </c>
    </row>
    <row r="10" spans="1:12" s="21" customFormat="1" ht="21" customHeight="1">
      <c r="A10" s="180" t="s">
        <v>118</v>
      </c>
      <c r="B10" s="22" t="s">
        <v>111</v>
      </c>
      <c r="C10" s="55">
        <v>44286300</v>
      </c>
      <c r="D10" s="55">
        <v>45996040</v>
      </c>
      <c r="E10" s="55">
        <v>49094860</v>
      </c>
      <c r="F10" s="55">
        <v>52951243</v>
      </c>
      <c r="G10" s="54">
        <v>55185830</v>
      </c>
      <c r="H10" s="54">
        <v>57558327</v>
      </c>
      <c r="I10" s="54">
        <v>61293000</v>
      </c>
      <c r="J10" s="59">
        <v>64078300</v>
      </c>
      <c r="K10" s="59">
        <v>67699735</v>
      </c>
      <c r="L10" s="59">
        <v>71299600</v>
      </c>
    </row>
    <row r="11" spans="1:12" s="21" customFormat="1" ht="21" customHeight="1">
      <c r="A11" s="180"/>
      <c r="B11" s="22" t="s">
        <v>110</v>
      </c>
      <c r="C11" s="55">
        <v>448.414369899354</v>
      </c>
      <c r="D11" s="55">
        <v>456.48200710585337</v>
      </c>
      <c r="E11" s="55">
        <v>480.01857700167193</v>
      </c>
      <c r="F11" s="55">
        <v>516.9202526455543</v>
      </c>
      <c r="G11" s="55">
        <v>536.404486737104</v>
      </c>
      <c r="H11" s="55">
        <v>553.6903534255537</v>
      </c>
      <c r="I11" s="55">
        <v>591.4714169915467</v>
      </c>
      <c r="J11" s="55">
        <v>619.3294285935204</v>
      </c>
      <c r="K11" s="55">
        <v>654.1985311880949</v>
      </c>
      <c r="L11" s="55">
        <v>685.8896413729414</v>
      </c>
    </row>
    <row r="12" spans="1:12" s="21" customFormat="1" ht="21" customHeight="1">
      <c r="A12" s="180" t="s">
        <v>117</v>
      </c>
      <c r="B12" s="22" t="s">
        <v>111</v>
      </c>
      <c r="C12" s="55">
        <v>527461161</v>
      </c>
      <c r="D12" s="55">
        <v>565198520</v>
      </c>
      <c r="E12" s="55">
        <v>572934176</v>
      </c>
      <c r="F12" s="55">
        <v>564217085</v>
      </c>
      <c r="G12" s="54">
        <v>548764635</v>
      </c>
      <c r="H12" s="54">
        <v>560675841</v>
      </c>
      <c r="I12" s="54">
        <v>576898827</v>
      </c>
      <c r="J12" s="59">
        <v>558634751</v>
      </c>
      <c r="K12" s="59">
        <v>574554963</v>
      </c>
      <c r="L12" s="59">
        <v>586501649</v>
      </c>
    </row>
    <row r="13" spans="1:12" s="21" customFormat="1" ht="21" customHeight="1">
      <c r="A13" s="180"/>
      <c r="B13" s="22" t="s">
        <v>110</v>
      </c>
      <c r="C13" s="55">
        <v>5340.729845487131</v>
      </c>
      <c r="D13" s="55">
        <v>5609.2427700919</v>
      </c>
      <c r="E13" s="55">
        <v>5601.789023925223</v>
      </c>
      <c r="F13" s="55">
        <v>5507.99606583623</v>
      </c>
      <c r="G13" s="55">
        <v>5333.974543404516</v>
      </c>
      <c r="H13" s="55">
        <v>5393.499442060912</v>
      </c>
      <c r="I13" s="55">
        <v>5567.0168969776505</v>
      </c>
      <c r="J13" s="55">
        <v>5399.3152304183095</v>
      </c>
      <c r="K13" s="55">
        <v>5552.0603275837075</v>
      </c>
      <c r="L13" s="55">
        <v>5642.042952516546</v>
      </c>
    </row>
    <row r="14" spans="1:12" s="21" customFormat="1" ht="21" customHeight="1">
      <c r="A14" s="177" t="s">
        <v>116</v>
      </c>
      <c r="B14" s="22" t="s">
        <v>111</v>
      </c>
      <c r="C14" s="62" t="s">
        <v>113</v>
      </c>
      <c r="D14" s="61" t="s">
        <v>113</v>
      </c>
      <c r="E14" s="61" t="s">
        <v>113</v>
      </c>
      <c r="F14" s="61" t="s">
        <v>113</v>
      </c>
      <c r="G14" s="61" t="s">
        <v>113</v>
      </c>
      <c r="H14" s="61" t="s">
        <v>114</v>
      </c>
      <c r="I14" s="61" t="s">
        <v>114</v>
      </c>
      <c r="J14" s="61" t="s">
        <v>114</v>
      </c>
      <c r="K14" s="61" t="s">
        <v>114</v>
      </c>
      <c r="L14" s="61" t="s">
        <v>114</v>
      </c>
    </row>
    <row r="15" spans="1:12" s="21" customFormat="1" ht="21" customHeight="1">
      <c r="A15" s="177"/>
      <c r="B15" s="22" t="s">
        <v>110</v>
      </c>
      <c r="C15" s="62" t="s">
        <v>113</v>
      </c>
      <c r="D15" s="61" t="s">
        <v>113</v>
      </c>
      <c r="E15" s="61" t="s">
        <v>113</v>
      </c>
      <c r="F15" s="61" t="s">
        <v>113</v>
      </c>
      <c r="G15" s="61" t="s">
        <v>113</v>
      </c>
      <c r="H15" s="61" t="s">
        <v>114</v>
      </c>
      <c r="I15" s="61" t="s">
        <v>114</v>
      </c>
      <c r="J15" s="61" t="s">
        <v>114</v>
      </c>
      <c r="K15" s="61" t="s">
        <v>114</v>
      </c>
      <c r="L15" s="61" t="s">
        <v>114</v>
      </c>
    </row>
    <row r="16" spans="1:12" s="21" customFormat="1" ht="21" customHeight="1">
      <c r="A16" s="178" t="s">
        <v>115</v>
      </c>
      <c r="B16" s="22" t="s">
        <v>111</v>
      </c>
      <c r="C16" s="62" t="s">
        <v>113</v>
      </c>
      <c r="D16" s="55" t="s">
        <v>113</v>
      </c>
      <c r="E16" s="61" t="s">
        <v>113</v>
      </c>
      <c r="F16" s="61" t="s">
        <v>113</v>
      </c>
      <c r="G16" s="61" t="s">
        <v>113</v>
      </c>
      <c r="H16" s="61" t="s">
        <v>114</v>
      </c>
      <c r="I16" s="61" t="s">
        <v>114</v>
      </c>
      <c r="J16" s="61" t="s">
        <v>114</v>
      </c>
      <c r="K16" s="61" t="s">
        <v>114</v>
      </c>
      <c r="L16" s="61" t="s">
        <v>114</v>
      </c>
    </row>
    <row r="17" spans="1:12" s="21" customFormat="1" ht="21" customHeight="1">
      <c r="A17" s="179"/>
      <c r="B17" s="22" t="s">
        <v>110</v>
      </c>
      <c r="C17" s="62" t="s">
        <v>113</v>
      </c>
      <c r="D17" s="55" t="s">
        <v>113</v>
      </c>
      <c r="E17" s="61" t="s">
        <v>113</v>
      </c>
      <c r="F17" s="61" t="s">
        <v>113</v>
      </c>
      <c r="G17" s="61" t="s">
        <v>113</v>
      </c>
      <c r="H17" s="61" t="s">
        <v>114</v>
      </c>
      <c r="I17" s="61" t="s">
        <v>114</v>
      </c>
      <c r="J17" s="61" t="s">
        <v>114</v>
      </c>
      <c r="K17" s="61" t="s">
        <v>114</v>
      </c>
      <c r="L17" s="61" t="s">
        <v>114</v>
      </c>
    </row>
    <row r="18" spans="1:12" s="21" customFormat="1" ht="21" customHeight="1">
      <c r="A18" s="180" t="s">
        <v>112</v>
      </c>
      <c r="B18" s="22" t="s">
        <v>111</v>
      </c>
      <c r="C18" s="55">
        <v>889132869</v>
      </c>
      <c r="D18" s="55">
        <v>914406102</v>
      </c>
      <c r="E18" s="55">
        <v>892346857</v>
      </c>
      <c r="F18" s="55">
        <v>906312528</v>
      </c>
      <c r="G18" s="54">
        <v>923379125</v>
      </c>
      <c r="H18" s="54">
        <v>896578359</v>
      </c>
      <c r="I18" s="54">
        <v>903894825</v>
      </c>
      <c r="J18" s="59">
        <v>922727553</v>
      </c>
      <c r="K18" s="59">
        <v>917382827</v>
      </c>
      <c r="L18" s="59">
        <v>928836973</v>
      </c>
    </row>
    <row r="19" spans="1:12" s="21" customFormat="1" ht="21" customHeight="1" thickBot="1">
      <c r="A19" s="181"/>
      <c r="B19" s="58" t="s">
        <v>110</v>
      </c>
      <c r="C19" s="57">
        <v>9002.783145339301</v>
      </c>
      <c r="D19" s="57">
        <v>9074.910204243663</v>
      </c>
      <c r="E19" s="57">
        <v>8724.804765489796</v>
      </c>
      <c r="F19" s="57">
        <v>8847.597797649263</v>
      </c>
      <c r="G19" s="57">
        <v>8975.215297285213</v>
      </c>
      <c r="H19" s="57">
        <v>8624.760557554302</v>
      </c>
      <c r="I19" s="57">
        <v>8722.496091789864</v>
      </c>
      <c r="J19" s="57">
        <v>8918.344090698214</v>
      </c>
      <c r="K19" s="57">
        <v>8864.886959462725</v>
      </c>
      <c r="L19" s="57">
        <v>8935.248701323688</v>
      </c>
    </row>
    <row r="20" spans="2:8" s="21" customFormat="1" ht="12">
      <c r="B20" s="56"/>
      <c r="C20" s="54"/>
      <c r="D20" s="54"/>
      <c r="E20" s="54"/>
      <c r="F20" s="54"/>
      <c r="G20" s="54"/>
      <c r="H20" s="54"/>
    </row>
    <row r="21" spans="3:19" s="21" customFormat="1" ht="12.75" thickBot="1">
      <c r="C21" s="54"/>
      <c r="D21" s="54"/>
      <c r="E21" s="54"/>
      <c r="F21" s="54"/>
      <c r="G21" s="55"/>
      <c r="H21" s="55"/>
      <c r="R21" s="54"/>
      <c r="S21" s="54"/>
    </row>
    <row r="22" spans="1:10" s="21" customFormat="1" ht="15" customHeight="1">
      <c r="A22" s="88" t="s">
        <v>122</v>
      </c>
      <c r="B22" s="88"/>
      <c r="C22" s="80" t="s">
        <v>85</v>
      </c>
      <c r="D22" s="80" t="s">
        <v>84</v>
      </c>
      <c r="E22" s="80" t="s">
        <v>83</v>
      </c>
      <c r="F22" s="80" t="s">
        <v>82</v>
      </c>
      <c r="G22" s="80" t="s">
        <v>81</v>
      </c>
      <c r="H22" s="69" t="s">
        <v>131</v>
      </c>
      <c r="I22" s="69" t="s">
        <v>133</v>
      </c>
      <c r="J22" s="69" t="s">
        <v>158</v>
      </c>
    </row>
    <row r="23" spans="1:10" s="21" customFormat="1" ht="21" customHeight="1">
      <c r="A23" s="182" t="s">
        <v>121</v>
      </c>
      <c r="B23" s="183"/>
      <c r="C23" s="63">
        <v>104139</v>
      </c>
      <c r="D23" s="63">
        <v>104932</v>
      </c>
      <c r="E23" s="63">
        <v>105596</v>
      </c>
      <c r="F23" s="59">
        <v>105945</v>
      </c>
      <c r="G23" s="59">
        <v>107805</v>
      </c>
      <c r="H23" s="59">
        <v>108306</v>
      </c>
      <c r="I23" s="59">
        <v>109070</v>
      </c>
      <c r="J23" s="59">
        <v>109856</v>
      </c>
    </row>
    <row r="24" spans="1:10" ht="21" customHeight="1">
      <c r="A24" s="184" t="s">
        <v>120</v>
      </c>
      <c r="B24" s="22" t="s">
        <v>111</v>
      </c>
      <c r="C24" s="54">
        <v>7508601198</v>
      </c>
      <c r="D24" s="54">
        <v>7220581666</v>
      </c>
      <c r="E24" s="54">
        <v>6758308201</v>
      </c>
      <c r="F24" s="21">
        <v>6574927621</v>
      </c>
      <c r="G24" s="21">
        <v>7025310997</v>
      </c>
      <c r="H24" s="21">
        <v>7070922941</v>
      </c>
      <c r="I24" s="21">
        <v>7165701167</v>
      </c>
      <c r="J24" s="21">
        <v>7307123179</v>
      </c>
    </row>
    <row r="25" spans="1:10" ht="21" customHeight="1">
      <c r="A25" s="186"/>
      <c r="B25" s="22" t="s">
        <v>110</v>
      </c>
      <c r="C25" s="54">
        <v>72101.72171808833</v>
      </c>
      <c r="D25" s="54">
        <v>68812.00840544353</v>
      </c>
      <c r="E25" s="54">
        <v>64001.55499261335</v>
      </c>
      <c r="F25" s="54">
        <v>62059.81991599415</v>
      </c>
      <c r="G25" s="54">
        <v>65166.838244979364</v>
      </c>
      <c r="H25" s="54">
        <v>65286.53021069931</v>
      </c>
      <c r="I25" s="54">
        <v>65698.18618318511</v>
      </c>
      <c r="J25" s="54">
        <v>66515.46732995923</v>
      </c>
    </row>
    <row r="26" spans="1:10" ht="21" customHeight="1">
      <c r="A26" s="184" t="s">
        <v>119</v>
      </c>
      <c r="B26" s="22" t="s">
        <v>111</v>
      </c>
      <c r="C26" s="54">
        <v>4935576466</v>
      </c>
      <c r="D26" s="54">
        <v>4968585614</v>
      </c>
      <c r="E26" s="54">
        <v>5065401398</v>
      </c>
      <c r="F26" s="21">
        <v>5137652259</v>
      </c>
      <c r="G26" s="21">
        <v>5003212224</v>
      </c>
      <c r="H26" s="21">
        <v>5110405898</v>
      </c>
      <c r="I26" s="21">
        <v>5304738101</v>
      </c>
      <c r="J26" s="21">
        <v>5341374444</v>
      </c>
    </row>
    <row r="27" spans="1:10" ht="21" customHeight="1">
      <c r="A27" s="186"/>
      <c r="B27" s="22" t="s">
        <v>110</v>
      </c>
      <c r="C27" s="54">
        <v>47394.12195239055</v>
      </c>
      <c r="D27" s="54">
        <v>47350.528094384936</v>
      </c>
      <c r="E27" s="54">
        <v>47969.63330050381</v>
      </c>
      <c r="F27" s="54">
        <v>48493.57930058049</v>
      </c>
      <c r="G27" s="54">
        <v>46409.83464588841</v>
      </c>
      <c r="H27" s="54">
        <v>47184.882628847896</v>
      </c>
      <c r="I27" s="54">
        <v>48636.08784266985</v>
      </c>
      <c r="J27" s="54">
        <v>48621.59958491116</v>
      </c>
    </row>
    <row r="28" spans="1:10" ht="21" customHeight="1">
      <c r="A28" s="184" t="s">
        <v>118</v>
      </c>
      <c r="B28" s="22" t="s">
        <v>111</v>
      </c>
      <c r="C28" s="54">
        <v>73677300</v>
      </c>
      <c r="D28" s="54">
        <v>75712668</v>
      </c>
      <c r="E28" s="54">
        <v>79004600</v>
      </c>
      <c r="F28" s="21">
        <v>80532500</v>
      </c>
      <c r="G28" s="21">
        <v>83480600</v>
      </c>
      <c r="H28" s="21">
        <v>86318800</v>
      </c>
      <c r="I28" s="21">
        <v>91167432</v>
      </c>
      <c r="J28" s="21">
        <v>93957265</v>
      </c>
    </row>
    <row r="29" spans="1:10" ht="21" customHeight="1">
      <c r="A29" s="186"/>
      <c r="B29" s="22" t="s">
        <v>110</v>
      </c>
      <c r="C29" s="54">
        <v>707.489989341169</v>
      </c>
      <c r="D29" s="54">
        <v>721.5403118209888</v>
      </c>
      <c r="E29" s="54">
        <v>748.1779612864124</v>
      </c>
      <c r="F29" s="54">
        <v>760.1349756949361</v>
      </c>
      <c r="G29" s="54">
        <v>774.3666805806781</v>
      </c>
      <c r="H29" s="54">
        <v>796.9900097870848</v>
      </c>
      <c r="I29" s="54">
        <v>835.8616668194737</v>
      </c>
      <c r="J29" s="54">
        <v>855.2765893533352</v>
      </c>
    </row>
    <row r="30" spans="1:10" ht="21" customHeight="1">
      <c r="A30" s="184" t="s">
        <v>117</v>
      </c>
      <c r="B30" s="22" t="s">
        <v>111</v>
      </c>
      <c r="C30" s="54">
        <v>584537149</v>
      </c>
      <c r="D30" s="54">
        <v>573846753</v>
      </c>
      <c r="E30" s="54">
        <v>613127600</v>
      </c>
      <c r="F30" s="21">
        <v>723204426</v>
      </c>
      <c r="G30" s="21">
        <v>722784327</v>
      </c>
      <c r="H30" s="21">
        <v>792314263</v>
      </c>
      <c r="I30" s="21">
        <v>776492987</v>
      </c>
      <c r="J30" s="21">
        <v>754100041</v>
      </c>
    </row>
    <row r="31" spans="1:10" ht="21" customHeight="1">
      <c r="A31" s="186"/>
      <c r="B31" s="22" t="s">
        <v>110</v>
      </c>
      <c r="C31" s="54">
        <v>5613.0474558042615</v>
      </c>
      <c r="D31" s="54">
        <v>5468.748837342278</v>
      </c>
      <c r="E31" s="54">
        <v>5806.352513352778</v>
      </c>
      <c r="F31" s="54">
        <v>6826.225173439048</v>
      </c>
      <c r="G31" s="54">
        <v>6704.55291498539</v>
      </c>
      <c r="H31" s="54">
        <v>7315.515880929957</v>
      </c>
      <c r="I31" s="54">
        <v>7119.216897405336</v>
      </c>
      <c r="J31" s="54">
        <v>6864.441095616079</v>
      </c>
    </row>
    <row r="32" spans="1:10" ht="21" customHeight="1">
      <c r="A32" s="187" t="s">
        <v>116</v>
      </c>
      <c r="B32" s="22" t="s">
        <v>111</v>
      </c>
      <c r="C32" s="61" t="s">
        <v>113</v>
      </c>
      <c r="D32" s="61" t="s">
        <v>113</v>
      </c>
      <c r="E32" s="61" t="s">
        <v>113</v>
      </c>
      <c r="F32" s="61" t="s">
        <v>113</v>
      </c>
      <c r="G32" s="61" t="s">
        <v>113</v>
      </c>
      <c r="H32" s="61" t="s">
        <v>113</v>
      </c>
      <c r="I32" s="61" t="s">
        <v>113</v>
      </c>
      <c r="J32" s="61" t="s">
        <v>113</v>
      </c>
    </row>
    <row r="33" spans="1:10" ht="21" customHeight="1">
      <c r="A33" s="188"/>
      <c r="B33" s="22" t="s">
        <v>110</v>
      </c>
      <c r="C33" s="61" t="s">
        <v>113</v>
      </c>
      <c r="D33" s="61" t="s">
        <v>113</v>
      </c>
      <c r="E33" s="61" t="s">
        <v>113</v>
      </c>
      <c r="F33" s="61" t="s">
        <v>113</v>
      </c>
      <c r="G33" s="61" t="s">
        <v>113</v>
      </c>
      <c r="H33" s="61" t="s">
        <v>113</v>
      </c>
      <c r="I33" s="61" t="s">
        <v>113</v>
      </c>
      <c r="J33" s="61" t="s">
        <v>113</v>
      </c>
    </row>
    <row r="34" spans="1:10" ht="21" customHeight="1">
      <c r="A34" s="178" t="s">
        <v>115</v>
      </c>
      <c r="B34" s="22" t="s">
        <v>111</v>
      </c>
      <c r="C34" s="60" t="s">
        <v>113</v>
      </c>
      <c r="D34" s="60" t="s">
        <v>113</v>
      </c>
      <c r="E34" s="60" t="s">
        <v>113</v>
      </c>
      <c r="F34" s="60" t="s">
        <v>113</v>
      </c>
      <c r="G34" s="60" t="s">
        <v>113</v>
      </c>
      <c r="H34" s="60" t="s">
        <v>113</v>
      </c>
      <c r="I34" s="60" t="s">
        <v>113</v>
      </c>
      <c r="J34" s="60" t="s">
        <v>113</v>
      </c>
    </row>
    <row r="35" spans="1:10" ht="21" customHeight="1">
      <c r="A35" s="179"/>
      <c r="B35" s="22" t="s">
        <v>110</v>
      </c>
      <c r="C35" s="60" t="s">
        <v>113</v>
      </c>
      <c r="D35" s="60" t="s">
        <v>113</v>
      </c>
      <c r="E35" s="60" t="s">
        <v>113</v>
      </c>
      <c r="F35" s="60" t="s">
        <v>113</v>
      </c>
      <c r="G35" s="60" t="s">
        <v>113</v>
      </c>
      <c r="H35" s="60" t="s">
        <v>113</v>
      </c>
      <c r="I35" s="60" t="s">
        <v>113</v>
      </c>
      <c r="J35" s="60" t="s">
        <v>113</v>
      </c>
    </row>
    <row r="36" spans="1:10" ht="21" customHeight="1">
      <c r="A36" s="184" t="s">
        <v>112</v>
      </c>
      <c r="B36" s="22" t="s">
        <v>111</v>
      </c>
      <c r="C36" s="55">
        <v>948241722</v>
      </c>
      <c r="D36" s="55">
        <v>946355142</v>
      </c>
      <c r="E36" s="55">
        <v>951323494</v>
      </c>
      <c r="F36" s="21">
        <v>989432837</v>
      </c>
      <c r="G36" s="21">
        <v>964082136</v>
      </c>
      <c r="H36" s="21">
        <v>967132378</v>
      </c>
      <c r="I36" s="21">
        <v>1000194182</v>
      </c>
      <c r="J36" s="21">
        <v>1006350690</v>
      </c>
    </row>
    <row r="37" spans="1:10" ht="21" customHeight="1" thickBot="1">
      <c r="A37" s="185"/>
      <c r="B37" s="89" t="s">
        <v>110</v>
      </c>
      <c r="C37" s="57">
        <v>9105.538962348399</v>
      </c>
      <c r="D37" s="57">
        <v>9018.74682651622</v>
      </c>
      <c r="E37" s="57">
        <v>9009.086461608395</v>
      </c>
      <c r="F37" s="57">
        <v>9339.117815847845</v>
      </c>
      <c r="G37" s="57">
        <v>8942.833226659246</v>
      </c>
      <c r="H37" s="57">
        <v>8929.628810961534</v>
      </c>
      <c r="I37" s="57">
        <v>9170.204290822408</v>
      </c>
      <c r="J37" s="57">
        <v>9160.634740023303</v>
      </c>
    </row>
    <row r="38" spans="1:16" ht="18.75" customHeight="1">
      <c r="A38" s="100" t="s">
        <v>136</v>
      </c>
      <c r="P38" s="40"/>
    </row>
  </sheetData>
  <sheetProtection/>
  <mergeCells count="15">
    <mergeCell ref="A23:B23"/>
    <mergeCell ref="A36:A37"/>
    <mergeCell ref="A24:A25"/>
    <mergeCell ref="A26:A27"/>
    <mergeCell ref="A28:A29"/>
    <mergeCell ref="A30:A31"/>
    <mergeCell ref="A32:A33"/>
    <mergeCell ref="A34:A35"/>
    <mergeCell ref="A14:A15"/>
    <mergeCell ref="A16:A17"/>
    <mergeCell ref="A18:A19"/>
    <mergeCell ref="A6:A7"/>
    <mergeCell ref="A8:A9"/>
    <mergeCell ref="A10:A11"/>
    <mergeCell ref="A12:A13"/>
  </mergeCells>
  <printOptions horizontalCentered="1"/>
  <pageMargins left="0.3937007874015748" right="0.7874015748031497" top="0.7874015748031497" bottom="0.3937007874015748" header="0.5118110236220472" footer="0.5118110236220472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625" style="11" customWidth="1"/>
    <col min="2" max="2" width="10.875" style="11" customWidth="1"/>
    <col min="3" max="3" width="8.75390625" style="11" customWidth="1"/>
    <col min="4" max="4" width="2.625" style="11" customWidth="1"/>
    <col min="5" max="5" width="21.625" style="11" customWidth="1"/>
    <col min="6" max="6" width="10.875" style="11" customWidth="1"/>
    <col min="7" max="7" width="8.75390625" style="11" customWidth="1"/>
    <col min="8" max="16384" width="9.00390625" style="11" customWidth="1"/>
  </cols>
  <sheetData>
    <row r="1" ht="13.5">
      <c r="A1" s="84" t="s">
        <v>4</v>
      </c>
    </row>
    <row r="2" ht="17.25">
      <c r="A2" s="8" t="s">
        <v>159</v>
      </c>
    </row>
    <row r="3" ht="14.25" customHeight="1"/>
    <row r="4" spans="1:7" ht="14.25" customHeight="1" thickBot="1">
      <c r="A4" s="51" t="s">
        <v>130</v>
      </c>
      <c r="B4" s="51"/>
      <c r="C4" s="51"/>
      <c r="E4" s="51" t="s">
        <v>44</v>
      </c>
      <c r="F4" s="51"/>
      <c r="G4" s="53" t="s">
        <v>198</v>
      </c>
    </row>
    <row r="5" spans="1:7" s="50" customFormat="1" ht="17.25" customHeight="1">
      <c r="A5" s="79" t="s">
        <v>31</v>
      </c>
      <c r="B5" s="80" t="s">
        <v>129</v>
      </c>
      <c r="C5" s="79" t="s">
        <v>128</v>
      </c>
      <c r="E5" s="79" t="s">
        <v>31</v>
      </c>
      <c r="F5" s="80" t="s">
        <v>129</v>
      </c>
      <c r="G5" s="79" t="s">
        <v>128</v>
      </c>
    </row>
    <row r="6" spans="1:7" ht="26.25" customHeight="1">
      <c r="A6" s="76" t="s">
        <v>28</v>
      </c>
      <c r="B6" s="75">
        <v>14810864</v>
      </c>
      <c r="C6" s="71">
        <v>43.91</v>
      </c>
      <c r="D6" s="71"/>
      <c r="E6" s="76" t="s">
        <v>14</v>
      </c>
      <c r="F6" s="75">
        <v>244670</v>
      </c>
      <c r="G6" s="71">
        <v>0.73</v>
      </c>
    </row>
    <row r="7" spans="1:7" ht="26.25" customHeight="1">
      <c r="A7" s="76" t="s">
        <v>43</v>
      </c>
      <c r="B7" s="75">
        <v>189000</v>
      </c>
      <c r="C7" s="71">
        <v>0.56</v>
      </c>
      <c r="D7" s="71"/>
      <c r="E7" s="76" t="s">
        <v>25</v>
      </c>
      <c r="F7" s="75">
        <v>3873372</v>
      </c>
      <c r="G7" s="71">
        <v>11.48</v>
      </c>
    </row>
    <row r="8" spans="1:7" ht="26.25" customHeight="1">
      <c r="A8" s="76" t="s">
        <v>42</v>
      </c>
      <c r="B8" s="75">
        <v>19000</v>
      </c>
      <c r="C8" s="71">
        <v>0.06</v>
      </c>
      <c r="D8" s="71"/>
      <c r="E8" s="76" t="s">
        <v>27</v>
      </c>
      <c r="F8" s="75">
        <v>15511035</v>
      </c>
      <c r="G8" s="71">
        <v>45.99</v>
      </c>
    </row>
    <row r="9" spans="1:7" ht="26.25" customHeight="1">
      <c r="A9" s="76" t="s">
        <v>41</v>
      </c>
      <c r="B9" s="75">
        <v>136000</v>
      </c>
      <c r="C9" s="71">
        <v>0.4</v>
      </c>
      <c r="D9" s="71"/>
      <c r="E9" s="76" t="s">
        <v>18</v>
      </c>
      <c r="F9" s="75">
        <v>1930658</v>
      </c>
      <c r="G9" s="71">
        <v>5.72</v>
      </c>
    </row>
    <row r="10" spans="1:7" ht="26.25" customHeight="1">
      <c r="A10" s="78" t="s">
        <v>40</v>
      </c>
      <c r="B10" s="75">
        <v>92000</v>
      </c>
      <c r="C10" s="71">
        <v>0.27</v>
      </c>
      <c r="D10" s="71"/>
      <c r="E10" s="76" t="s">
        <v>9</v>
      </c>
      <c r="F10" s="75">
        <v>7726</v>
      </c>
      <c r="G10" s="71">
        <v>0.02</v>
      </c>
    </row>
    <row r="11" spans="1:7" ht="26.25" customHeight="1">
      <c r="A11" s="76" t="s">
        <v>107</v>
      </c>
      <c r="B11" s="75">
        <v>1600000</v>
      </c>
      <c r="C11" s="71">
        <v>4.74</v>
      </c>
      <c r="D11" s="71"/>
      <c r="E11" s="76" t="s">
        <v>12</v>
      </c>
      <c r="F11" s="75">
        <v>126811</v>
      </c>
      <c r="G11" s="71">
        <v>0.38</v>
      </c>
    </row>
    <row r="12" spans="1:7" ht="26.25" customHeight="1">
      <c r="A12" s="76" t="s">
        <v>127</v>
      </c>
      <c r="B12" s="75">
        <v>2000</v>
      </c>
      <c r="C12" s="71">
        <v>0.01</v>
      </c>
      <c r="D12" s="71"/>
      <c r="E12" s="76" t="s">
        <v>11</v>
      </c>
      <c r="F12" s="75">
        <v>62785</v>
      </c>
      <c r="G12" s="71">
        <v>0.19</v>
      </c>
    </row>
    <row r="13" spans="1:7" ht="26.25" customHeight="1">
      <c r="A13" s="76" t="s">
        <v>105</v>
      </c>
      <c r="B13" s="75">
        <v>54000</v>
      </c>
      <c r="C13" s="71">
        <v>0.16</v>
      </c>
      <c r="D13" s="71"/>
      <c r="E13" s="76" t="s">
        <v>22</v>
      </c>
      <c r="F13" s="75">
        <v>3681495</v>
      </c>
      <c r="G13" s="71">
        <v>10.91</v>
      </c>
    </row>
    <row r="14" spans="1:7" ht="26.25" customHeight="1">
      <c r="A14" s="76" t="s">
        <v>39</v>
      </c>
      <c r="B14" s="75">
        <v>89000</v>
      </c>
      <c r="C14" s="71">
        <v>0.26</v>
      </c>
      <c r="D14" s="71"/>
      <c r="E14" s="76" t="s">
        <v>16</v>
      </c>
      <c r="F14" s="75">
        <v>1203923</v>
      </c>
      <c r="G14" s="71">
        <v>3.57</v>
      </c>
    </row>
    <row r="15" spans="1:7" ht="26.25" customHeight="1">
      <c r="A15" s="76" t="s">
        <v>24</v>
      </c>
      <c r="B15" s="75">
        <v>3300000</v>
      </c>
      <c r="C15" s="71">
        <v>9.78</v>
      </c>
      <c r="D15" s="71"/>
      <c r="E15" s="76" t="s">
        <v>20</v>
      </c>
      <c r="F15" s="75">
        <v>3671959</v>
      </c>
      <c r="G15" s="71">
        <v>10.89</v>
      </c>
    </row>
    <row r="16" spans="1:7" ht="26.25" customHeight="1">
      <c r="A16" s="77" t="s">
        <v>38</v>
      </c>
      <c r="B16" s="75">
        <v>10000</v>
      </c>
      <c r="C16" s="71">
        <v>0.03</v>
      </c>
      <c r="D16" s="71"/>
      <c r="E16" s="76" t="s">
        <v>8</v>
      </c>
      <c r="F16" s="75">
        <v>1010001</v>
      </c>
      <c r="G16" s="71">
        <v>2.99</v>
      </c>
    </row>
    <row r="17" spans="1:7" ht="26.25" customHeight="1">
      <c r="A17" s="76" t="s">
        <v>126</v>
      </c>
      <c r="B17" s="75">
        <v>635847</v>
      </c>
      <c r="C17" s="71">
        <v>1.89</v>
      </c>
      <c r="D17" s="71"/>
      <c r="E17" s="76" t="s">
        <v>80</v>
      </c>
      <c r="F17" s="75">
        <v>2353254</v>
      </c>
      <c r="G17" s="71">
        <v>6.98</v>
      </c>
    </row>
    <row r="18" spans="1:7" ht="26.25" customHeight="1">
      <c r="A18" s="76" t="s">
        <v>37</v>
      </c>
      <c r="B18" s="75">
        <v>303190</v>
      </c>
      <c r="C18" s="71">
        <v>0.9</v>
      </c>
      <c r="D18" s="71"/>
      <c r="E18" s="76" t="s">
        <v>7</v>
      </c>
      <c r="F18" s="75">
        <v>50000</v>
      </c>
      <c r="G18" s="71">
        <v>0.15</v>
      </c>
    </row>
    <row r="19" spans="1:7" ht="26.25" customHeight="1">
      <c r="A19" s="76" t="s">
        <v>26</v>
      </c>
      <c r="B19" s="75">
        <v>5599831</v>
      </c>
      <c r="C19" s="71">
        <v>16.6</v>
      </c>
      <c r="D19" s="71"/>
      <c r="E19" s="76"/>
      <c r="F19" s="75"/>
      <c r="G19" s="71"/>
    </row>
    <row r="20" spans="1:6" ht="26.25" customHeight="1">
      <c r="A20" s="76" t="s">
        <v>23</v>
      </c>
      <c r="B20" s="75">
        <v>1888086</v>
      </c>
      <c r="C20" s="71">
        <v>5.6</v>
      </c>
      <c r="D20" s="71"/>
      <c r="F20" s="75"/>
    </row>
    <row r="21" spans="1:6" ht="26.25" customHeight="1">
      <c r="A21" s="76" t="s">
        <v>15</v>
      </c>
      <c r="B21" s="75">
        <v>22193</v>
      </c>
      <c r="C21" s="71">
        <v>0.07</v>
      </c>
      <c r="D21" s="71"/>
      <c r="F21" s="75"/>
    </row>
    <row r="22" spans="1:6" ht="26.25" customHeight="1">
      <c r="A22" s="76" t="s">
        <v>125</v>
      </c>
      <c r="B22" s="75">
        <v>25520</v>
      </c>
      <c r="C22" s="71">
        <v>0.08</v>
      </c>
      <c r="D22" s="71"/>
      <c r="F22" s="75"/>
    </row>
    <row r="23" spans="1:6" ht="26.25" customHeight="1">
      <c r="A23" s="76" t="s">
        <v>99</v>
      </c>
      <c r="B23" s="75">
        <v>696806</v>
      </c>
      <c r="C23" s="71">
        <v>2.07</v>
      </c>
      <c r="D23" s="71"/>
      <c r="F23" s="75"/>
    </row>
    <row r="24" spans="1:6" ht="26.25" customHeight="1">
      <c r="A24" s="76" t="s">
        <v>17</v>
      </c>
      <c r="B24" s="75">
        <v>250000</v>
      </c>
      <c r="C24" s="71">
        <v>0.74</v>
      </c>
      <c r="D24" s="71"/>
      <c r="F24" s="75"/>
    </row>
    <row r="25" spans="1:6" ht="26.25" customHeight="1">
      <c r="A25" s="76" t="s">
        <v>35</v>
      </c>
      <c r="B25" s="75">
        <v>498752</v>
      </c>
      <c r="C25" s="71">
        <v>1.48</v>
      </c>
      <c r="D25" s="71"/>
      <c r="F25" s="75"/>
    </row>
    <row r="26" spans="1:7" ht="26.25" customHeight="1" thickBot="1">
      <c r="A26" s="93" t="s">
        <v>21</v>
      </c>
      <c r="B26" s="94">
        <v>3505600</v>
      </c>
      <c r="C26" s="71">
        <v>10.39</v>
      </c>
      <c r="D26" s="71"/>
      <c r="E26" s="95"/>
      <c r="F26" s="94"/>
      <c r="G26" s="95"/>
    </row>
    <row r="27" spans="1:7" ht="26.25" customHeight="1" thickBot="1" thickTop="1">
      <c r="A27" s="74" t="s">
        <v>124</v>
      </c>
      <c r="B27" s="73">
        <v>33727689</v>
      </c>
      <c r="C27" s="96">
        <v>99.99999999999997</v>
      </c>
      <c r="D27" s="71"/>
      <c r="E27" s="74" t="s">
        <v>124</v>
      </c>
      <c r="F27" s="73">
        <v>33727689</v>
      </c>
      <c r="G27" s="72">
        <v>100</v>
      </c>
    </row>
    <row r="28" spans="1:7" ht="18.75" customHeight="1">
      <c r="A28" s="100" t="s">
        <v>160</v>
      </c>
      <c r="D28" s="71"/>
      <c r="G28" s="86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2014-06-13T07:16:54Z</dcterms:created>
  <dcterms:modified xsi:type="dcterms:W3CDTF">2017-03-15T07:32:49Z</dcterms:modified>
  <cp:category/>
  <cp:version/>
  <cp:contentType/>
  <cp:contentStatus/>
</cp:coreProperties>
</file>