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85" yWindow="90" windowWidth="11220" windowHeight="8055" activeTab="0"/>
  </bookViews>
  <sheets>
    <sheet name="2-2-1" sheetId="1" r:id="rId1"/>
    <sheet name="2-2-2" sheetId="2" r:id="rId2"/>
    <sheet name="2-2-3" sheetId="3" r:id="rId3"/>
    <sheet name="2-2-4" sheetId="4" r:id="rId4"/>
    <sheet name="2-2-5" sheetId="5" r:id="rId5"/>
    <sheet name="2-2-6" sheetId="6" r:id="rId6"/>
    <sheet name="2-2-7" sheetId="7" r:id="rId7"/>
    <sheet name="2-2-8" sheetId="8" r:id="rId8"/>
    <sheet name="2-2-9" sheetId="9" r:id="rId9"/>
    <sheet name="2-2-10" sheetId="10" r:id="rId10"/>
    <sheet name="2-2-11" sheetId="11" r:id="rId11"/>
  </sheets>
  <externalReferences>
    <externalReference r:id="rId14"/>
    <externalReference r:id="rId15"/>
  </externalReferences>
  <definedNames>
    <definedName name="code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0">'2-2-11'!$A$1:$V$67</definedName>
    <definedName name="_xlnm.Print_Area" localSheetId="1">'2-2-2'!$A$1:$K$80</definedName>
    <definedName name="_xlnm.Print_Area" localSheetId="4">'2-2-5'!$A$1:$E$17</definedName>
    <definedName name="_xlnm.Print_Area" localSheetId="7">'2-2-8'!$A$1:$H$72</definedName>
    <definedName name="qqq">#REF!</definedName>
    <definedName name="Rangai">#REF!</definedName>
    <definedName name="Rangai0">#REF!</definedName>
    <definedName name="RangaiEng">#REF!</definedName>
    <definedName name="s">#REF!</definedName>
    <definedName name="Title">#REF!</definedName>
    <definedName name="TitleEnglish">#REF!</definedName>
    <definedName name="www">#REF!</definedName>
  </definedNames>
  <calcPr fullCalcOnLoad="1"/>
</workbook>
</file>

<file path=xl/sharedStrings.xml><?xml version="1.0" encoding="utf-8"?>
<sst xmlns="http://schemas.openxmlformats.org/spreadsheetml/2006/main" count="801" uniqueCount="430">
  <si>
    <t>年齢区分</t>
  </si>
  <si>
    <t>昭　　　　　30</t>
  </si>
  <si>
    <t>昭　　　　　35</t>
  </si>
  <si>
    <t>昭　　　　　40</t>
  </si>
  <si>
    <t>昭　　　　　60</t>
  </si>
  <si>
    <t>平　　　　　２</t>
  </si>
  <si>
    <t>平　　　　　７</t>
  </si>
  <si>
    <t>総数</t>
  </si>
  <si>
    <t>男</t>
  </si>
  <si>
    <t>女</t>
  </si>
  <si>
    <t>計</t>
  </si>
  <si>
    <t>　</t>
  </si>
  <si>
    <t>15歳未満</t>
  </si>
  <si>
    <t>(年少人口)</t>
  </si>
  <si>
    <t>構成率(%)</t>
  </si>
  <si>
    <t>15～64歳</t>
  </si>
  <si>
    <t>(生産年齢人口)</t>
  </si>
  <si>
    <t>65歳以上</t>
  </si>
  <si>
    <t>(老年人口)</t>
  </si>
  <si>
    <t>昭　　　　　45</t>
  </si>
  <si>
    <t>昭　　　　　50</t>
  </si>
  <si>
    <t>昭　　　　　55</t>
  </si>
  <si>
    <t>平　　　　　12</t>
  </si>
  <si>
    <t>各年10月1日現在　</t>
  </si>
  <si>
    <t>注）総数は「年齢不詳」を含む。</t>
  </si>
  <si>
    <r>
      <t>2人口－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国勢調査</t>
    </r>
  </si>
  <si>
    <t>年　　齢</t>
  </si>
  <si>
    <t>総　数</t>
  </si>
  <si>
    <t>0～4歳</t>
  </si>
  <si>
    <t>100歳以上</t>
  </si>
  <si>
    <t>年齢不詳</t>
  </si>
  <si>
    <t>(再掲)</t>
  </si>
  <si>
    <t>65歳以上</t>
  </si>
  <si>
    <t>年齢別割合(%)</t>
  </si>
  <si>
    <t>平均年齢</t>
  </si>
  <si>
    <t>年齢中位数</t>
  </si>
  <si>
    <t>55～59</t>
  </si>
  <si>
    <t>45～49</t>
  </si>
  <si>
    <t>50～54</t>
  </si>
  <si>
    <t>通学者</t>
  </si>
  <si>
    <t>－流出人口－</t>
  </si>
  <si>
    <t>4 世帯の種類、世帯人員別世帯数及び世帯人員</t>
  </si>
  <si>
    <t>一　　　　　　　般　　　　　　　世　　　　　　　帯</t>
  </si>
  <si>
    <t>世　　　　　帯　　　　　数</t>
  </si>
  <si>
    <t>世帯　　人員</t>
  </si>
  <si>
    <t>１世帯当り人員</t>
  </si>
  <si>
    <t>１人</t>
  </si>
  <si>
    <t>２人</t>
  </si>
  <si>
    <t>３人</t>
  </si>
  <si>
    <t>４人</t>
  </si>
  <si>
    <t>５人</t>
  </si>
  <si>
    <t>６人</t>
  </si>
  <si>
    <t>７人</t>
  </si>
  <si>
    <t>８人</t>
  </si>
  <si>
    <t>９人</t>
  </si>
  <si>
    <t>10人以上</t>
  </si>
  <si>
    <t>各年10月1日現在　</t>
  </si>
  <si>
    <t>年</t>
  </si>
  <si>
    <t>昼間人口</t>
  </si>
  <si>
    <t>流　　入　　人　　口</t>
  </si>
  <si>
    <t>流　　出　　人　　口</t>
  </si>
  <si>
    <t>夜間人口</t>
  </si>
  <si>
    <t>就業者</t>
  </si>
  <si>
    <t xml:space="preserve">平　 2 </t>
  </si>
  <si>
    <t xml:space="preserve">      流入人口…他の都道府県(他の市区町村)に常住し、富士見市に通勤･通学する者</t>
  </si>
  <si>
    <t xml:space="preserve">      流出人口…富士見市から他の都道府県(他の市区町村)へ通勤･通学する者</t>
  </si>
  <si>
    <t xml:space="preserve">7 </t>
  </si>
  <si>
    <t>人　　口</t>
  </si>
  <si>
    <t>総人口に占める割合(%)</t>
  </si>
  <si>
    <r>
      <t>面積</t>
    </r>
    <r>
      <rPr>
        <sz val="10"/>
        <rFont val="ＭＳ Ｐゴシック"/>
        <family val="3"/>
      </rPr>
      <t>(k㎡)</t>
    </r>
  </si>
  <si>
    <r>
      <t>人口密度</t>
    </r>
    <r>
      <rPr>
        <sz val="9"/>
        <rFont val="ＭＳ Ｐゴシック"/>
        <family val="3"/>
      </rPr>
      <t>(人/k㎡)</t>
    </r>
  </si>
  <si>
    <t xml:space="preserve">7 </t>
  </si>
  <si>
    <t>1 人口の推移</t>
  </si>
  <si>
    <t>人　　　　　　　口</t>
  </si>
  <si>
    <t>世帯数</t>
  </si>
  <si>
    <t>増加率</t>
  </si>
  <si>
    <t xml:space="preserve">大 　9 </t>
  </si>
  <si>
    <t xml:space="preserve">昭   5 </t>
  </si>
  <si>
    <t>注）平均年齢は、昭和60年から小数点第1位までの公表となる。</t>
  </si>
  <si>
    <t xml:space="preserve">     世帯数については一般世帯数。</t>
  </si>
  <si>
    <t>－　</t>
  </si>
  <si>
    <t>…　</t>
  </si>
  <si>
    <t>産業分類</t>
  </si>
  <si>
    <t>平　２</t>
  </si>
  <si>
    <t>平　７</t>
  </si>
  <si>
    <t>平　１２</t>
  </si>
  <si>
    <t>総　　数</t>
  </si>
  <si>
    <t>第1次産業</t>
  </si>
  <si>
    <t>農 　　　業</t>
  </si>
  <si>
    <t>林･狩猟業</t>
  </si>
  <si>
    <t>-</t>
  </si>
  <si>
    <t>漁･水産･養殖業</t>
  </si>
  <si>
    <t>-</t>
  </si>
  <si>
    <t>第2次産業</t>
  </si>
  <si>
    <t>鉱　 　　業</t>
  </si>
  <si>
    <t>建  設  業</t>
  </si>
  <si>
    <t>製　造　業</t>
  </si>
  <si>
    <t>第3次産業</t>
  </si>
  <si>
    <t>金融･保険･不動産業</t>
  </si>
  <si>
    <t>運輸･通信業</t>
  </si>
  <si>
    <t>電気･ガス･水道</t>
  </si>
  <si>
    <t>公　　　務</t>
  </si>
  <si>
    <t>分類不能の産業</t>
  </si>
  <si>
    <t>-</t>
  </si>
  <si>
    <t>間借り・下宿などの単身者</t>
  </si>
  <si>
    <t>会社などの
独身寮の単身者</t>
  </si>
  <si>
    <t>再掲</t>
  </si>
  <si>
    <t>従業地・通学地による
常住市区町村</t>
  </si>
  <si>
    <t>総数</t>
  </si>
  <si>
    <t>就業者</t>
  </si>
  <si>
    <t>通学者</t>
  </si>
  <si>
    <t>自 市 町 村 に 常 住</t>
  </si>
  <si>
    <t>茨 城 県</t>
  </si>
  <si>
    <t>自　宅</t>
  </si>
  <si>
    <t>-</t>
  </si>
  <si>
    <t>自　宅　外</t>
  </si>
  <si>
    <t>栃 木 県</t>
  </si>
  <si>
    <t>他 市 区 町 村 に 常 住</t>
  </si>
  <si>
    <t>埼玉県内</t>
  </si>
  <si>
    <t>さ い た ま 市</t>
  </si>
  <si>
    <t>西　区</t>
  </si>
  <si>
    <t>北　区</t>
  </si>
  <si>
    <t>大　宮 区</t>
  </si>
  <si>
    <t>見 沼 区</t>
  </si>
  <si>
    <t>中 央 区</t>
  </si>
  <si>
    <t>桜　区</t>
  </si>
  <si>
    <t>浦　和 区</t>
  </si>
  <si>
    <t>南　区</t>
  </si>
  <si>
    <t>緑　区</t>
  </si>
  <si>
    <t>岩　槻 区</t>
  </si>
  <si>
    <t>川　越　市</t>
  </si>
  <si>
    <t>熊　谷　市</t>
  </si>
  <si>
    <t>川　口　市</t>
  </si>
  <si>
    <t>所　沢　市</t>
  </si>
  <si>
    <t>飯　能　市</t>
  </si>
  <si>
    <t>東　松　山　市</t>
  </si>
  <si>
    <t>春　日　部　市</t>
  </si>
  <si>
    <t>狭　山　市</t>
  </si>
  <si>
    <t>鴻　巣　市</t>
  </si>
  <si>
    <t>上　尾　市</t>
  </si>
  <si>
    <t>草　加　市</t>
  </si>
  <si>
    <t>越　谷　市</t>
  </si>
  <si>
    <t>蕨　市</t>
  </si>
  <si>
    <t>戸　田　市</t>
  </si>
  <si>
    <t>入　間　市</t>
  </si>
  <si>
    <t>鳩　ヶ　谷　市</t>
  </si>
  <si>
    <t>朝　霞　市</t>
  </si>
  <si>
    <t>志　木　市</t>
  </si>
  <si>
    <t>和　光　市</t>
  </si>
  <si>
    <t>新　座　市</t>
  </si>
  <si>
    <t>桶　川　市</t>
  </si>
  <si>
    <t>久　喜　市</t>
  </si>
  <si>
    <t>北　本　市</t>
  </si>
  <si>
    <t>三　郷　市</t>
  </si>
  <si>
    <t>蓮　田　市</t>
  </si>
  <si>
    <t>坂　戸　市</t>
  </si>
  <si>
    <t>鶴　ヶ　島　市</t>
  </si>
  <si>
    <t>日　高　市</t>
  </si>
  <si>
    <t>ふ じ み 野 市</t>
  </si>
  <si>
    <t>伊　奈　町</t>
  </si>
  <si>
    <t>三　芳　町</t>
  </si>
  <si>
    <t>毛　呂　山　町</t>
  </si>
  <si>
    <t>越　生　町</t>
  </si>
  <si>
    <t>滑　川　町</t>
  </si>
  <si>
    <t>嵐　山　町</t>
  </si>
  <si>
    <t>小　川　町</t>
  </si>
  <si>
    <t>川　島　町</t>
  </si>
  <si>
    <t>吉　見　町</t>
  </si>
  <si>
    <t>鳩　山　町</t>
  </si>
  <si>
    <t>自市町村 で 従業・通学</t>
  </si>
  <si>
    <t>自　宅 外</t>
  </si>
  <si>
    <t>行　田　市</t>
  </si>
  <si>
    <t>加　須　市</t>
  </si>
  <si>
    <t>八　潮　市</t>
  </si>
  <si>
    <t>吉　川　市</t>
  </si>
  <si>
    <t>就業者</t>
  </si>
  <si>
    <t>通学者</t>
  </si>
  <si>
    <t>埼玉県内</t>
  </si>
  <si>
    <r>
      <t>平　　　　　1</t>
    </r>
    <r>
      <rPr>
        <sz val="11"/>
        <rFont val="ＭＳ Ｐゴシック"/>
        <family val="3"/>
      </rPr>
      <t>7</t>
    </r>
  </si>
  <si>
    <t>平　１7</t>
  </si>
  <si>
    <t>県計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</si>
  <si>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</si>
  <si>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</si>
  <si>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</si>
  <si>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</si>
  <si>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</si>
  <si>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</si>
  <si>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</si>
  <si>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</si>
  <si>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</si>
  <si>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</si>
  <si>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</si>
  <si>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</si>
  <si>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</si>
  <si>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</si>
  <si>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</si>
  <si>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</si>
  <si>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</si>
  <si>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</si>
  <si>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</si>
  <si>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</si>
  <si>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</si>
  <si>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</si>
  <si>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</si>
  <si>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</si>
  <si>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</si>
  <si>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</si>
  <si>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</si>
  <si>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</si>
  <si>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</si>
  <si>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</si>
  <si>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</si>
  <si>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</si>
  <si>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</si>
  <si>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</si>
  <si>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</si>
  <si>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-</t>
  </si>
  <si>
    <t>-</t>
  </si>
  <si>
    <t>鳩ヶ谷市</t>
  </si>
  <si>
    <t>医療，福祉</t>
  </si>
  <si>
    <t>教育・学習支援業</t>
  </si>
  <si>
    <t>平成22年10月1日現在　</t>
  </si>
  <si>
    <r>
      <t>平　　　　2</t>
    </r>
    <r>
      <rPr>
        <sz val="11"/>
        <rFont val="ＭＳ Ｐゴシック"/>
        <family val="3"/>
      </rPr>
      <t>2</t>
    </r>
  </si>
  <si>
    <t>H１７国調
増加率(%)</t>
  </si>
  <si>
    <t>60～64</t>
  </si>
  <si>
    <t>5～9</t>
  </si>
  <si>
    <t>65～69</t>
  </si>
  <si>
    <t>10～14</t>
  </si>
  <si>
    <t>70～74</t>
  </si>
  <si>
    <t>15～19</t>
  </si>
  <si>
    <t>75～79</t>
  </si>
  <si>
    <t>20～24</t>
  </si>
  <si>
    <t>80～84</t>
  </si>
  <si>
    <t>25～29</t>
  </si>
  <si>
    <t>85～89</t>
  </si>
  <si>
    <t>30～34</t>
  </si>
  <si>
    <t>90～94</t>
  </si>
  <si>
    <t>35～39</t>
  </si>
  <si>
    <t>95～99</t>
  </si>
  <si>
    <t>40～44</t>
  </si>
  <si>
    <t>注)人口集中地区（ＤＩＤ）とは、人口密度が4,000人/k㎡以上の基本単位区が互いに隣接し、</t>
  </si>
  <si>
    <t>　　その地域の人口が5,000人以上を有する地域のこと。</t>
  </si>
  <si>
    <t>農業,林業</t>
  </si>
  <si>
    <t>漁 業</t>
  </si>
  <si>
    <t>鉱業,
採石業,
砂利
採取業</t>
  </si>
  <si>
    <t>建 設 業</t>
  </si>
  <si>
    <t>製 造 業</t>
  </si>
  <si>
    <t xml:space="preserve"> 電気・ガス・
　熱供給・
 水道業</t>
  </si>
  <si>
    <t>情   報
通信業</t>
  </si>
  <si>
    <t>　 運 輸 業,
　 郵 便 業</t>
  </si>
  <si>
    <t xml:space="preserve"> 卸 売 業,
小 売 業</t>
  </si>
  <si>
    <t xml:space="preserve"> 金 融 業,
保 険 業</t>
  </si>
  <si>
    <t>不動産業,
物品賃貸業</t>
  </si>
  <si>
    <t>学術研究, 
専門・技術サービス業</t>
  </si>
  <si>
    <t>宿 泊 業,
飲 食
サービス業</t>
  </si>
  <si>
    <t>生活関連サービス業,娯 楽 業</t>
  </si>
  <si>
    <t>　教　育,
学習支援業</t>
  </si>
  <si>
    <t>医療,福祉</t>
  </si>
  <si>
    <t>複合サービス事業</t>
  </si>
  <si>
    <t>サービス業
（他に分類されないもの）</t>
  </si>
  <si>
    <t>公務（他に
分類される
ものを除く）</t>
  </si>
  <si>
    <t>分類不能　　　　　　の 産 業</t>
  </si>
  <si>
    <r>
      <t xml:space="preserve">　　西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区</t>
    </r>
  </si>
  <si>
    <r>
      <t xml:space="preserve">　　北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区</t>
    </r>
  </si>
  <si>
    <t>　　大宮区</t>
  </si>
  <si>
    <t>　　見沼区</t>
  </si>
  <si>
    <t>　　中央区</t>
  </si>
  <si>
    <t>　　桜 　　区</t>
  </si>
  <si>
    <t>　　浦和区</t>
  </si>
  <si>
    <r>
      <t xml:space="preserve">　　南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区</t>
    </r>
  </si>
  <si>
    <r>
      <t>　　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区</t>
    </r>
  </si>
  <si>
    <t>　　岩槻区</t>
  </si>
  <si>
    <t>鶴ヶ島市</t>
  </si>
  <si>
    <t>日高市</t>
  </si>
  <si>
    <t>吉川市</t>
  </si>
  <si>
    <t>ふじみ野市</t>
  </si>
  <si>
    <t>-</t>
  </si>
  <si>
    <t>-</t>
  </si>
  <si>
    <t>総 数</t>
  </si>
  <si>
    <t>卸･小売業・飲食店・宿泊業</t>
  </si>
  <si>
    <t>学術研究・諸サービス業</t>
  </si>
  <si>
    <t xml:space="preserve"> 各年10月1日現在　</t>
  </si>
  <si>
    <t>平　２２</t>
  </si>
  <si>
    <t>-</t>
  </si>
  <si>
    <t>本庄市</t>
  </si>
  <si>
    <t>羽生市</t>
  </si>
  <si>
    <t>深谷市</t>
  </si>
  <si>
    <t>ときがわ町</t>
  </si>
  <si>
    <t>皆野町</t>
  </si>
  <si>
    <t>小鹿野町</t>
  </si>
  <si>
    <t>東秩父村</t>
  </si>
  <si>
    <t>美里町</t>
  </si>
  <si>
    <t>神川町</t>
  </si>
  <si>
    <t>寄居町</t>
  </si>
  <si>
    <t>宮代町</t>
  </si>
  <si>
    <t>白岡町</t>
  </si>
  <si>
    <t>杉戸町</t>
  </si>
  <si>
    <t>-</t>
  </si>
  <si>
    <t>北海道</t>
  </si>
  <si>
    <t>青森県</t>
  </si>
  <si>
    <t>岩手県</t>
  </si>
  <si>
    <t>宮城県</t>
  </si>
  <si>
    <t>山形県</t>
  </si>
  <si>
    <t>福島県</t>
  </si>
  <si>
    <t>群馬県</t>
  </si>
  <si>
    <t>千葉県</t>
  </si>
  <si>
    <t>東京都</t>
  </si>
  <si>
    <t>神奈川県</t>
  </si>
  <si>
    <t>新潟県</t>
  </si>
  <si>
    <t>石川県</t>
  </si>
  <si>
    <t>山梨県</t>
  </si>
  <si>
    <t>長野県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</si>
  <si>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</si>
  <si>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</si>
  <si>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</si>
  <si>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</si>
  <si>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</si>
  <si>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</si>
  <si>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</si>
  <si>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</si>
  <si>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-</t>
  </si>
  <si>
    <t>島根県</t>
  </si>
  <si>
    <t>香川県</t>
  </si>
  <si>
    <t>愛媛県</t>
  </si>
  <si>
    <t>福岡県</t>
  </si>
  <si>
    <t>佐賀県</t>
  </si>
  <si>
    <t>他県</t>
  </si>
  <si>
    <r>
      <rPr>
        <vertAlign val="superscript"/>
        <sz val="11"/>
        <color indexed="8"/>
        <rFont val="ＭＳ Ｐゴシック"/>
        <family val="3"/>
      </rPr>
      <t>※1</t>
    </r>
    <r>
      <rPr>
        <sz val="11"/>
        <color indexed="8"/>
        <rFont val="ＭＳ Ｐゴシック"/>
        <family val="3"/>
      </rPr>
      <t>当地に常住する就業者・通学者</t>
    </r>
  </si>
  <si>
    <r>
      <rPr>
        <vertAlign val="superscript"/>
        <sz val="11"/>
        <color indexed="8"/>
        <rFont val="ＭＳ Ｐゴシック"/>
        <family val="3"/>
      </rPr>
      <t>※2</t>
    </r>
    <r>
      <rPr>
        <sz val="11"/>
        <color indexed="8"/>
        <rFont val="ＭＳ Ｐゴシック"/>
        <family val="3"/>
      </rPr>
      <t>他市区町村で従業・通学</t>
    </r>
  </si>
  <si>
    <t>※2）従業地、通学地「不詳」を含む</t>
  </si>
  <si>
    <t>行田市</t>
  </si>
  <si>
    <t>秩父市</t>
  </si>
  <si>
    <t>加須市</t>
  </si>
  <si>
    <t>-</t>
  </si>
  <si>
    <t>幸手市</t>
  </si>
  <si>
    <t>吉川市</t>
  </si>
  <si>
    <t>長瀞町</t>
  </si>
  <si>
    <t>美里町</t>
  </si>
  <si>
    <t>寄居町</t>
  </si>
  <si>
    <t>宮代町</t>
  </si>
  <si>
    <t>白岡町</t>
  </si>
  <si>
    <t>松伏町</t>
  </si>
  <si>
    <t>秋田県</t>
  </si>
  <si>
    <t>茨城県</t>
  </si>
  <si>
    <t>栃木県</t>
  </si>
  <si>
    <t>山梨県</t>
  </si>
  <si>
    <t>静岡県</t>
  </si>
  <si>
    <t>広島県</t>
  </si>
  <si>
    <t>山口県</t>
  </si>
  <si>
    <t>千代田区</t>
  </si>
  <si>
    <t>中央区</t>
  </si>
  <si>
    <t>港区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</si>
  <si>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</si>
  <si>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</si>
  <si>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</si>
  <si>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</si>
  <si>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</si>
  <si>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</si>
  <si>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</si>
  <si>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</si>
  <si>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</si>
  <si>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</si>
  <si>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</si>
  <si>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</si>
  <si>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</si>
  <si>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</si>
  <si>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</si>
  <si>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</si>
  <si>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</si>
  <si>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</si>
  <si>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</si>
  <si>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新宿区</t>
  </si>
  <si>
    <t>※1）他市区町村に従業・通学で、従業地・通学地「不詳」を含む</t>
  </si>
  <si>
    <r>
      <rPr>
        <vertAlign val="superscript"/>
        <sz val="11"/>
        <color indexed="8"/>
        <rFont val="ＭＳ Ｐゴシック"/>
        <family val="3"/>
      </rPr>
      <t>※1</t>
    </r>
    <r>
      <rPr>
        <sz val="11"/>
        <color indexed="8"/>
        <rFont val="ＭＳ Ｐゴシック"/>
        <family val="3"/>
      </rPr>
      <t>当地で従業・通学する者</t>
    </r>
  </si>
  <si>
    <t>※1）従業地・通学地「不詳」で，当地に常住している者を含む</t>
  </si>
  <si>
    <t>　　　　－流入人口－</t>
  </si>
  <si>
    <t>10 産業別･男女別15歳以上就業者数</t>
  </si>
  <si>
    <t>11 市別､産業別15歳以上就業者数</t>
  </si>
  <si>
    <t>7 常住地又は従業地･通学地による人口（夜間人口・昼間人口）-富士見市</t>
  </si>
  <si>
    <t>平成17年国勢調査</t>
  </si>
  <si>
    <t>地域</t>
  </si>
  <si>
    <t>全国</t>
  </si>
  <si>
    <t>富士見市</t>
  </si>
  <si>
    <t>自宅で従業</t>
  </si>
  <si>
    <t>常住地による人口</t>
  </si>
  <si>
    <t>従業地・通学地による人口</t>
  </si>
  <si>
    <t>自市内他区に常住</t>
  </si>
  <si>
    <t>県内他市区町村に常住</t>
  </si>
  <si>
    <t>他県に常住</t>
  </si>
  <si>
    <r>
      <rPr>
        <vertAlign val="superscript"/>
        <sz val="10"/>
        <rFont val="ＭＳ Ｐゴシック"/>
        <family val="3"/>
      </rPr>
      <t>※1</t>
    </r>
    <r>
      <rPr>
        <sz val="11"/>
        <rFont val="ＭＳ Ｐゴシック"/>
        <family val="3"/>
      </rPr>
      <t>総数
（夜間人口）</t>
    </r>
  </si>
  <si>
    <t>県内他市区町村で
従業・通学</t>
  </si>
  <si>
    <t>他県で
従業・通学</t>
  </si>
  <si>
    <t>自市内他区で
従業・通学</t>
  </si>
  <si>
    <t>従業も通学も
していない</t>
  </si>
  <si>
    <t>自宅外の
自市区町村で
従業・通学</t>
  </si>
  <si>
    <t>平成22年国勢調査</t>
  </si>
  <si>
    <r>
      <rPr>
        <vertAlign val="superscript"/>
        <sz val="10"/>
        <rFont val="ＭＳ Ｐゴシック"/>
        <family val="3"/>
      </rPr>
      <t>※1</t>
    </r>
    <r>
      <rPr>
        <sz val="11"/>
        <rFont val="ＭＳ Ｐゴシック"/>
        <family val="3"/>
      </rPr>
      <t>総数
（昼間人口）</t>
    </r>
  </si>
  <si>
    <t>※1：労働力状態「不詳」を含む。</t>
  </si>
  <si>
    <t>－前回国勢調査との昼夜間人口比較－</t>
  </si>
  <si>
    <r>
      <rPr>
        <vertAlign val="superscript"/>
        <sz val="10"/>
        <rFont val="ＭＳ Ｐゴシック"/>
        <family val="3"/>
      </rPr>
      <t>※1※2</t>
    </r>
    <r>
      <rPr>
        <sz val="11"/>
        <rFont val="ＭＳ Ｐゴシック"/>
        <family val="3"/>
      </rPr>
      <t>総数
（夜間人口）</t>
    </r>
  </si>
  <si>
    <r>
      <rPr>
        <vertAlign val="superscript"/>
        <sz val="10"/>
        <rFont val="ＭＳ Ｐゴシック"/>
        <family val="3"/>
      </rPr>
      <t>※3</t>
    </r>
    <r>
      <rPr>
        <sz val="11"/>
        <rFont val="ＭＳ Ｐゴシック"/>
        <family val="3"/>
      </rPr>
      <t>他市区町村で
従業・通学</t>
    </r>
  </si>
  <si>
    <r>
      <rPr>
        <vertAlign val="superscript"/>
        <sz val="10"/>
        <rFont val="ＭＳ Ｐゴシック"/>
        <family val="3"/>
      </rPr>
      <t>※1※4</t>
    </r>
    <r>
      <rPr>
        <sz val="11"/>
        <rFont val="ＭＳ Ｐゴシック"/>
        <family val="3"/>
      </rPr>
      <t>総数
（昼間人口）</t>
    </r>
  </si>
  <si>
    <t>※2：従業地・通学地「不詳」を含む。</t>
  </si>
  <si>
    <t>※3：従業・通学先市区町村「不詳」を含む。</t>
  </si>
  <si>
    <t>※4：従業地・通学地「不詳」で、当地に常住している者を含む。</t>
  </si>
  <si>
    <t>注） 不詳を除く。</t>
  </si>
  <si>
    <t>昼夜間
人口比率(%)</t>
  </si>
  <si>
    <t>特別区部</t>
  </si>
  <si>
    <t>特別区部</t>
  </si>
  <si>
    <t>文京区</t>
  </si>
  <si>
    <t>2 年齢(各歳)別､男女別人口</t>
  </si>
  <si>
    <t>3 年齢区分別人口の推移</t>
  </si>
  <si>
    <t>6 昼間・夜間人口及び流入・流出人口の推移</t>
  </si>
  <si>
    <t>8 従業地･通学地による常住市区町村別 15歳以上 就業者数及び通学者数-富士見市</t>
  </si>
  <si>
    <t>9 常住地による従業･通学市区町村別 15歳以上 就業者数及び通学者数-富士見市</t>
  </si>
  <si>
    <t>5 人口集中地区（ＤＩＤ人口）</t>
  </si>
  <si>
    <t>資料：従業地・通学地による常住市区町村，男女別15歳以上就業者数及び15歳以上通学者数</t>
  </si>
  <si>
    <t>(15歳未満通学者を含む通学者－特掲）より</t>
  </si>
  <si>
    <t>資料：埼玉県統計年鑑「市区町村別人口集中地区人口」</t>
  </si>
  <si>
    <t>市　　区</t>
  </si>
  <si>
    <r>
      <t>資料：埼玉県統計年鑑　3-12　市区町村別、産業大分類別</t>
    </r>
    <r>
      <rPr>
        <sz val="11"/>
        <rFont val="ＭＳ Ｐゴシック"/>
        <family val="3"/>
      </rPr>
      <t>15歳以上就業者数（平成22年）</t>
    </r>
  </si>
  <si>
    <t>資料：常住地による従業・通学市区町村，男女別15歳以上就業者数及び15歳以上通学者数</t>
  </si>
  <si>
    <t>資料：国勢調査時系列データ内、従業地・通学地、常在地又は従業地・通学地による人口（夜間
人口・昼間人口）－全国，都道府県，市町村（平成2年～22年） から抜粋</t>
  </si>
  <si>
    <t>…</t>
  </si>
  <si>
    <t>資料：平成22年国勢調査人口等基本集計結果</t>
  </si>
  <si>
    <r>
      <t>資料：平成2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年国勢調査人口等基本集計結果</t>
    </r>
  </si>
  <si>
    <r>
      <t>資料：平成2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年国勢調査　人口等基本集計結果</t>
    </r>
  </si>
  <si>
    <t>資料：平成22年国勢調査人口等基本集計 （男女・年齢・配偶関係、世帯の構成、住居の状態など）１１埼玉県　第７表より</t>
  </si>
  <si>
    <t>資料：平成22年国勢調査報告 第６巻 その１ 第２部　都道府県・市町村編　第１表を基に一部を集計</t>
  </si>
  <si>
    <t>資料：平成22年国勢調査 第8表　産業(大分類)，年齢(5歳階級)，男女別15歳以上就業者数及び平均年齢(雇用者－特掲)  の一部を集計し掲載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</si>
</sst>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;&quot;△ &quot;#,##0.0"/>
    <numFmt numFmtId="178" formatCode="#,##0;&quot;△ &quot;#,##0"/>
    <numFmt numFmtId="179" formatCode="#,##0_ "/>
    <numFmt numFmtId="180" formatCode="#,##0.00_ "/>
    <numFmt numFmtId="181" formatCode="#,##0_);[Red]\(#,##0\)"/>
    <numFmt numFmtId="182" formatCode="#,##0.0_);[Red]\(#,##0.0\)"/>
    <numFmt numFmtId="183" formatCode="#,##0.00_);[Red]\(#,##0.00\)"/>
    <numFmt numFmtId="184" formatCode="0_);[Red]\(0\)"/>
    <numFmt numFmtId="185" formatCode="#,##0.0000_);[Red]\(#,##0.0000\)"/>
    <numFmt numFmtId="186" formatCode="###,###,###,##0;&quot;-&quot;##,###,###,##0"/>
    <numFmt numFmtId="187" formatCode="\ ###,###,##0;&quot;-&quot;###,###,##0"/>
    <numFmt numFmtId="188" formatCode="#,###,###,##0;&quot; -&quot;###,###,##0"/>
    <numFmt numFmtId="189" formatCode="###,###,##0.0;&quot;-&quot;##,###,##0.0"/>
    <numFmt numFmtId="190" formatCode="\ ###,##0.0;&quot;-&quot;###,##0.0"/>
    <numFmt numFmtId="191" formatCode="0.0;&quot;△ &quot;0.0"/>
    <numFmt numFmtId="192" formatCode="0.00;&quot;△ &quot;0.00"/>
    <numFmt numFmtId="193" formatCode="##0.0;&quot;-&quot;#0.0"/>
    <numFmt numFmtId="194" formatCode="\ ###,###,###,##0;&quot;-&quot;###,###,###,##0"/>
    <numFmt numFmtId="195" formatCode="##,###,###,##0;&quot;-&quot;#,###,###,##0"/>
    <numFmt numFmtId="196" formatCode="###\ ###\ ##0"/>
    <numFmt numFmtId="197" formatCode="###\ ###\ ###\ ###;&quot;△&quot;###\ ###\ ###\ ###"/>
    <numFmt numFmtId="198" formatCode="0;&quot;△ &quot;0"/>
    <numFmt numFmtId="199" formatCode="0.00_);[Red]\(0.00\)"/>
    <numFmt numFmtId="200" formatCode="###\ ###\ ###\ ###;[Red]&quot;△&quot;###\ ###\ ###\ ###"/>
    <numFmt numFmtId="201" formatCode="#,##0.000_);[Red]\(#,##0.0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indexed="10"/>
      <name val="ＭＳ Ｐゴシック"/>
      <family val="3"/>
    </font>
    <font>
      <vertAlign val="superscript"/>
      <sz val="11"/>
      <color indexed="8"/>
      <name val="ＭＳ Ｐゴシック"/>
      <family val="3"/>
    </font>
    <font>
      <vertAlign val="superscript"/>
      <sz val="10"/>
      <name val="ＭＳ Ｐ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dash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ashed"/>
    </border>
    <border diagonalDown="1">
      <left>
        <color indexed="63"/>
      </left>
      <right>
        <color indexed="63"/>
      </right>
      <top>
        <color indexed="63"/>
      </top>
      <bottom style="thin"/>
      <diagonal style="dashed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38" fontId="0" fillId="0" borderId="0" xfId="49" applyAlignment="1">
      <alignment vertical="center"/>
    </xf>
    <xf numFmtId="38" fontId="0" fillId="0" borderId="10" xfId="49" applyBorder="1" applyAlignment="1">
      <alignment vertical="center"/>
    </xf>
    <xf numFmtId="38" fontId="0" fillId="0" borderId="0" xfId="49" applyBorder="1" applyAlignment="1">
      <alignment vertical="center"/>
    </xf>
    <xf numFmtId="38" fontId="0" fillId="0" borderId="11" xfId="49" applyBorder="1" applyAlignment="1">
      <alignment horizontal="center" vertical="center"/>
    </xf>
    <xf numFmtId="38" fontId="0" fillId="0" borderId="12" xfId="49" applyBorder="1" applyAlignment="1">
      <alignment horizontal="center" vertical="center"/>
    </xf>
    <xf numFmtId="38" fontId="0" fillId="0" borderId="13" xfId="49" applyBorder="1" applyAlignment="1">
      <alignment horizontal="center" vertical="center"/>
    </xf>
    <xf numFmtId="38" fontId="0" fillId="0" borderId="14" xfId="49" applyBorder="1" applyAlignment="1">
      <alignment vertical="center"/>
    </xf>
    <xf numFmtId="38" fontId="0" fillId="0" borderId="15" xfId="49" applyBorder="1" applyAlignment="1">
      <alignment vertical="center"/>
    </xf>
    <xf numFmtId="176" fontId="0" fillId="0" borderId="15" xfId="49" applyNumberFormat="1" applyBorder="1" applyAlignment="1">
      <alignment vertical="center"/>
    </xf>
    <xf numFmtId="176" fontId="0" fillId="0" borderId="0" xfId="49" applyNumberFormat="1" applyAlignment="1">
      <alignment vertical="center"/>
    </xf>
    <xf numFmtId="176" fontId="0" fillId="0" borderId="0" xfId="49" applyNumberFormat="1" applyBorder="1" applyAlignment="1">
      <alignment vertical="center"/>
    </xf>
    <xf numFmtId="176" fontId="0" fillId="0" borderId="16" xfId="49" applyNumberFormat="1" applyBorder="1" applyAlignment="1">
      <alignment vertical="center"/>
    </xf>
    <xf numFmtId="176" fontId="0" fillId="0" borderId="10" xfId="49" applyNumberFormat="1" applyBorder="1" applyAlignment="1">
      <alignment vertical="center"/>
    </xf>
    <xf numFmtId="38" fontId="0" fillId="0" borderId="17" xfId="49" applyBorder="1" applyAlignment="1">
      <alignment vertical="center"/>
    </xf>
    <xf numFmtId="38" fontId="0" fillId="0" borderId="0" xfId="49" applyFont="1" applyBorder="1" applyAlignment="1">
      <alignment horizontal="right" vertical="center"/>
    </xf>
    <xf numFmtId="38" fontId="0" fillId="0" borderId="18" xfId="49" applyBorder="1" applyAlignment="1">
      <alignment vertical="center"/>
    </xf>
    <xf numFmtId="176" fontId="0" fillId="0" borderId="18" xfId="49" applyNumberFormat="1" applyBorder="1" applyAlignment="1">
      <alignment vertical="center"/>
    </xf>
    <xf numFmtId="176" fontId="0" fillId="0" borderId="19" xfId="49" applyNumberFormat="1" applyBorder="1" applyAlignment="1">
      <alignment vertical="center"/>
    </xf>
    <xf numFmtId="38" fontId="0" fillId="0" borderId="20" xfId="49" applyBorder="1" applyAlignment="1">
      <alignment vertical="center"/>
    </xf>
    <xf numFmtId="38" fontId="4" fillId="0" borderId="0" xfId="49" applyFont="1" applyAlignment="1">
      <alignment horizontal="left" vertical="center" indent="1"/>
    </xf>
    <xf numFmtId="181" fontId="0" fillId="0" borderId="0" xfId="0" applyNumberFormat="1" applyAlignment="1">
      <alignment/>
    </xf>
    <xf numFmtId="38" fontId="0" fillId="0" borderId="21" xfId="49" applyBorder="1" applyAlignment="1">
      <alignment horizontal="center" vertical="center"/>
    </xf>
    <xf numFmtId="38" fontId="0" fillId="0" borderId="21" xfId="49" applyBorder="1" applyAlignment="1">
      <alignment vertical="center"/>
    </xf>
    <xf numFmtId="38" fontId="0" fillId="0" borderId="21" xfId="49" applyFont="1" applyBorder="1" applyAlignment="1">
      <alignment horizontal="center" vertical="center"/>
    </xf>
    <xf numFmtId="176" fontId="0" fillId="0" borderId="21" xfId="49" applyNumberFormat="1" applyFont="1" applyBorder="1" applyAlignment="1">
      <alignment horizontal="center" vertical="center"/>
    </xf>
    <xf numFmtId="38" fontId="0" fillId="0" borderId="21" xfId="49" applyFont="1" applyBorder="1" applyAlignment="1">
      <alignment vertical="center"/>
    </xf>
    <xf numFmtId="38" fontId="5" fillId="0" borderId="21" xfId="49" applyFont="1" applyBorder="1" applyAlignment="1">
      <alignment vertical="center"/>
    </xf>
    <xf numFmtId="176" fontId="0" fillId="0" borderId="22" xfId="49" applyNumberFormat="1" applyFont="1" applyBorder="1" applyAlignment="1">
      <alignment horizontal="center" vertical="center"/>
    </xf>
    <xf numFmtId="38" fontId="4" fillId="0" borderId="0" xfId="49" applyFont="1" applyAlignment="1">
      <alignment horizontal="left" vertical="center"/>
    </xf>
    <xf numFmtId="177" fontId="0" fillId="0" borderId="0" xfId="49" applyNumberFormat="1" applyAlignment="1">
      <alignment vertical="center"/>
    </xf>
    <xf numFmtId="38" fontId="0" fillId="0" borderId="10" xfId="49" applyFont="1" applyBorder="1" applyAlignment="1">
      <alignment horizontal="right" vertical="center"/>
    </xf>
    <xf numFmtId="38" fontId="0" fillId="0" borderId="23" xfId="49" applyFont="1" applyBorder="1" applyAlignment="1">
      <alignment horizontal="center" vertical="center"/>
    </xf>
    <xf numFmtId="38" fontId="0" fillId="0" borderId="24" xfId="49" applyFont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5" fillId="0" borderId="24" xfId="49" applyFont="1" applyBorder="1" applyAlignment="1">
      <alignment horizontal="center" vertical="center"/>
    </xf>
    <xf numFmtId="38" fontId="5" fillId="0" borderId="15" xfId="49" applyFont="1" applyBorder="1" applyAlignment="1">
      <alignment horizontal="center" vertical="center"/>
    </xf>
    <xf numFmtId="38" fontId="5" fillId="0" borderId="0" xfId="49" applyFont="1" applyBorder="1" applyAlignment="1">
      <alignment horizontal="center" vertical="center"/>
    </xf>
    <xf numFmtId="38" fontId="0" fillId="0" borderId="25" xfId="49" applyFont="1" applyBorder="1" applyAlignment="1">
      <alignment horizontal="center" vertical="center"/>
    </xf>
    <xf numFmtId="38" fontId="0" fillId="0" borderId="0" xfId="49" applyAlignment="1">
      <alignment horizontal="center" vertical="center"/>
    </xf>
    <xf numFmtId="49" fontId="4" fillId="0" borderId="10" xfId="49" applyNumberFormat="1" applyFont="1" applyBorder="1" applyAlignment="1">
      <alignment horizontal="left" vertical="center" indent="3"/>
    </xf>
    <xf numFmtId="38" fontId="0" fillId="0" borderId="18" xfId="49" applyFont="1" applyBorder="1" applyAlignment="1">
      <alignment horizontal="left" vertical="center" indent="1"/>
    </xf>
    <xf numFmtId="38" fontId="0" fillId="0" borderId="19" xfId="49" applyBorder="1" applyAlignment="1">
      <alignment vertical="center"/>
    </xf>
    <xf numFmtId="38" fontId="4" fillId="0" borderId="10" xfId="49" applyFont="1" applyBorder="1" applyAlignment="1">
      <alignment vertical="center"/>
    </xf>
    <xf numFmtId="38" fontId="0" fillId="0" borderId="0" xfId="49" applyFont="1" applyAlignment="1">
      <alignment horizontal="distributed" vertical="center"/>
    </xf>
    <xf numFmtId="179" fontId="4" fillId="0" borderId="0" xfId="0" applyNumberFormat="1" applyFont="1" applyAlignment="1">
      <alignment horizontal="left" indent="1"/>
    </xf>
    <xf numFmtId="179" fontId="0" fillId="0" borderId="0" xfId="0" applyNumberFormat="1" applyAlignment="1">
      <alignment/>
    </xf>
    <xf numFmtId="179" fontId="0" fillId="0" borderId="10" xfId="0" applyNumberFormat="1" applyBorder="1" applyAlignment="1">
      <alignment/>
    </xf>
    <xf numFmtId="179" fontId="0" fillId="0" borderId="10" xfId="0" applyNumberFormat="1" applyBorder="1" applyAlignment="1">
      <alignment horizontal="right"/>
    </xf>
    <xf numFmtId="179" fontId="0" fillId="0" borderId="0" xfId="0" applyNumberFormat="1" applyBorder="1" applyAlignment="1">
      <alignment/>
    </xf>
    <xf numFmtId="179" fontId="6" fillId="0" borderId="26" xfId="0" applyNumberFormat="1" applyFont="1" applyBorder="1" applyAlignment="1">
      <alignment horizontal="center"/>
    </xf>
    <xf numFmtId="179" fontId="6" fillId="0" borderId="11" xfId="0" applyNumberFormat="1" applyFont="1" applyBorder="1" applyAlignment="1">
      <alignment horizontal="center"/>
    </xf>
    <xf numFmtId="179" fontId="5" fillId="0" borderId="12" xfId="0" applyNumberFormat="1" applyFont="1" applyBorder="1" applyAlignment="1">
      <alignment horizontal="center"/>
    </xf>
    <xf numFmtId="179" fontId="6" fillId="0" borderId="0" xfId="0" applyNumberFormat="1" applyFont="1" applyAlignment="1">
      <alignment horizontal="center"/>
    </xf>
    <xf numFmtId="179" fontId="0" fillId="0" borderId="27" xfId="0" applyNumberFormat="1" applyBorder="1" applyAlignment="1">
      <alignment horizontal="right" shrinkToFit="1"/>
    </xf>
    <xf numFmtId="179" fontId="0" fillId="0" borderId="28" xfId="0" applyNumberFormat="1" applyBorder="1" applyAlignment="1">
      <alignment horizontal="right" shrinkToFit="1"/>
    </xf>
    <xf numFmtId="179" fontId="0" fillId="0" borderId="29" xfId="0" applyNumberFormat="1" applyBorder="1" applyAlignment="1">
      <alignment horizontal="right" shrinkToFit="1"/>
    </xf>
    <xf numFmtId="180" fontId="0" fillId="0" borderId="29" xfId="0" applyNumberFormat="1" applyBorder="1" applyAlignment="1">
      <alignment horizontal="right" shrinkToFit="1"/>
    </xf>
    <xf numFmtId="0" fontId="0" fillId="0" borderId="0" xfId="0" applyBorder="1" applyAlignment="1">
      <alignment horizontal="center" vertical="center"/>
    </xf>
    <xf numFmtId="181" fontId="4" fillId="0" borderId="0" xfId="0" applyNumberFormat="1" applyFont="1" applyAlignment="1">
      <alignment horizontal="left" indent="1"/>
    </xf>
    <xf numFmtId="181" fontId="0" fillId="0" borderId="10" xfId="0" applyNumberFormat="1" applyBorder="1" applyAlignment="1">
      <alignment horizontal="left"/>
    </xf>
    <xf numFmtId="181" fontId="0" fillId="0" borderId="10" xfId="0" applyNumberFormat="1" applyBorder="1" applyAlignment="1">
      <alignment/>
    </xf>
    <xf numFmtId="181" fontId="0" fillId="0" borderId="10" xfId="0" applyNumberFormat="1" applyBorder="1" applyAlignment="1">
      <alignment horizontal="right"/>
    </xf>
    <xf numFmtId="181" fontId="0" fillId="0" borderId="1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0" fillId="0" borderId="15" xfId="0" applyNumberFormat="1" applyBorder="1" applyAlignment="1">
      <alignment/>
    </xf>
    <xf numFmtId="182" fontId="0" fillId="0" borderId="0" xfId="0" applyNumberFormat="1" applyAlignment="1">
      <alignment/>
    </xf>
    <xf numFmtId="49" fontId="0" fillId="0" borderId="0" xfId="0" applyNumberFormat="1" applyFont="1" applyBorder="1" applyAlignment="1">
      <alignment horizontal="right"/>
    </xf>
    <xf numFmtId="181" fontId="0" fillId="0" borderId="15" xfId="0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184" fontId="0" fillId="0" borderId="10" xfId="0" applyNumberFormat="1" applyFont="1" applyBorder="1" applyAlignment="1">
      <alignment horizontal="right"/>
    </xf>
    <xf numFmtId="181" fontId="0" fillId="0" borderId="16" xfId="0" applyNumberFormat="1" applyFont="1" applyBorder="1" applyAlignment="1">
      <alignment/>
    </xf>
    <xf numFmtId="182" fontId="0" fillId="0" borderId="10" xfId="0" applyNumberFormat="1" applyFont="1" applyBorder="1" applyAlignment="1">
      <alignment/>
    </xf>
    <xf numFmtId="181" fontId="0" fillId="0" borderId="10" xfId="0" applyNumberFormat="1" applyFont="1" applyBorder="1" applyAlignment="1">
      <alignment/>
    </xf>
    <xf numFmtId="181" fontId="7" fillId="0" borderId="0" xfId="0" applyNumberFormat="1" applyFont="1" applyAlignment="1">
      <alignment/>
    </xf>
    <xf numFmtId="181" fontId="0" fillId="0" borderId="0" xfId="0" applyNumberFormat="1" applyAlignment="1">
      <alignment horizontal="left"/>
    </xf>
    <xf numFmtId="181" fontId="0" fillId="0" borderId="30" xfId="0" applyNumberFormat="1" applyBorder="1" applyAlignment="1">
      <alignment horizontal="center"/>
    </xf>
    <xf numFmtId="181" fontId="0" fillId="0" borderId="31" xfId="0" applyNumberFormat="1" applyBorder="1" applyAlignment="1">
      <alignment horizontal="center"/>
    </xf>
    <xf numFmtId="181" fontId="6" fillId="0" borderId="32" xfId="0" applyNumberFormat="1" applyFont="1" applyBorder="1" applyAlignment="1">
      <alignment horizontal="center" vertical="center"/>
    </xf>
    <xf numFmtId="181" fontId="5" fillId="0" borderId="30" xfId="0" applyNumberFormat="1" applyFont="1" applyBorder="1" applyAlignment="1">
      <alignment horizontal="center"/>
    </xf>
    <xf numFmtId="181" fontId="0" fillId="0" borderId="15" xfId="0" applyNumberFormat="1" applyBorder="1" applyAlignment="1">
      <alignment/>
    </xf>
    <xf numFmtId="182" fontId="0" fillId="0" borderId="0" xfId="0" applyNumberFormat="1" applyAlignment="1">
      <alignment/>
    </xf>
    <xf numFmtId="181" fontId="0" fillId="0" borderId="15" xfId="0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181" fontId="0" fillId="0" borderId="18" xfId="0" applyNumberFormat="1" applyBorder="1" applyAlignment="1">
      <alignment horizontal="right"/>
    </xf>
    <xf numFmtId="181" fontId="0" fillId="0" borderId="19" xfId="0" applyNumberFormat="1" applyBorder="1" applyAlignment="1">
      <alignment horizontal="right"/>
    </xf>
    <xf numFmtId="181" fontId="0" fillId="0" borderId="16" xfId="0" applyNumberFormat="1" applyFont="1" applyBorder="1" applyAlignment="1">
      <alignment/>
    </xf>
    <xf numFmtId="182" fontId="0" fillId="0" borderId="10" xfId="0" applyNumberFormat="1" applyFont="1" applyBorder="1" applyAlignment="1">
      <alignment/>
    </xf>
    <xf numFmtId="185" fontId="0" fillId="0" borderId="0" xfId="0" applyNumberFormat="1" applyAlignment="1">
      <alignment/>
    </xf>
    <xf numFmtId="178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49" fontId="0" fillId="0" borderId="0" xfId="0" applyNumberFormat="1" applyAlignment="1">
      <alignment horizontal="right"/>
    </xf>
    <xf numFmtId="183" fontId="0" fillId="0" borderId="0" xfId="0" applyNumberFormat="1" applyAlignment="1">
      <alignment/>
    </xf>
    <xf numFmtId="181" fontId="0" fillId="0" borderId="0" xfId="0" applyNumberFormat="1" applyFont="1" applyBorder="1" applyAlignment="1">
      <alignment horizontal="right"/>
    </xf>
    <xf numFmtId="38" fontId="0" fillId="0" borderId="20" xfId="49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18" xfId="49" applyBorder="1" applyAlignment="1">
      <alignment horizontal="left" vertical="center"/>
    </xf>
    <xf numFmtId="38" fontId="0" fillId="0" borderId="0" xfId="49" applyFont="1" applyAlignment="1">
      <alignment horizontal="right" vertical="center"/>
    </xf>
    <xf numFmtId="38" fontId="0" fillId="0" borderId="0" xfId="49" applyAlignment="1">
      <alignment horizontal="right" vertical="center"/>
    </xf>
    <xf numFmtId="38" fontId="0" fillId="0" borderId="18" xfId="49" applyFont="1" applyBorder="1" applyAlignment="1">
      <alignment horizontal="left" vertical="center"/>
    </xf>
    <xf numFmtId="38" fontId="0" fillId="0" borderId="0" xfId="49" applyFont="1" applyAlignment="1">
      <alignment/>
    </xf>
    <xf numFmtId="184" fontId="0" fillId="0" borderId="0" xfId="0" applyNumberFormat="1" applyFont="1" applyBorder="1" applyAlignment="1">
      <alignment horizontal="right"/>
    </xf>
    <xf numFmtId="182" fontId="7" fillId="0" borderId="0" xfId="0" applyNumberFormat="1" applyFont="1" applyAlignment="1">
      <alignment/>
    </xf>
    <xf numFmtId="0" fontId="0" fillId="0" borderId="28" xfId="0" applyBorder="1" applyAlignment="1">
      <alignment/>
    </xf>
    <xf numFmtId="179" fontId="0" fillId="0" borderId="29" xfId="0" applyNumberFormat="1" applyBorder="1" applyAlignment="1">
      <alignment/>
    </xf>
    <xf numFmtId="0" fontId="0" fillId="0" borderId="17" xfId="0" applyFill="1" applyBorder="1" applyAlignment="1">
      <alignment horizontal="right" vertical="top"/>
    </xf>
    <xf numFmtId="49" fontId="9" fillId="0" borderId="0" xfId="61" applyNumberFormat="1" applyFont="1" applyFill="1" applyBorder="1" applyAlignment="1">
      <alignment vertical="center"/>
      <protection/>
    </xf>
    <xf numFmtId="186" fontId="9" fillId="0" borderId="0" xfId="61" applyNumberFormat="1" applyFont="1" applyFill="1" applyBorder="1" applyAlignment="1">
      <alignment horizontal="right" vertical="center"/>
      <protection/>
    </xf>
    <xf numFmtId="186" fontId="9" fillId="0" borderId="15" xfId="61" applyNumberFormat="1" applyFont="1" applyFill="1" applyBorder="1" applyAlignment="1">
      <alignment horizontal="right" vertical="center"/>
      <protection/>
    </xf>
    <xf numFmtId="49" fontId="9" fillId="0" borderId="0" xfId="61" applyNumberFormat="1" applyFont="1" applyFill="1" applyBorder="1" applyAlignment="1">
      <alignment horizontal="distributed" vertical="center" indent="1"/>
      <protection/>
    </xf>
    <xf numFmtId="49" fontId="9" fillId="0" borderId="33" xfId="61" applyNumberFormat="1" applyFont="1" applyFill="1" applyBorder="1" applyAlignment="1">
      <alignment horizontal="distributed" vertical="center" indent="1"/>
      <protection/>
    </xf>
    <xf numFmtId="49" fontId="9" fillId="0" borderId="0" xfId="61" applyNumberFormat="1" applyFont="1" applyFill="1" applyBorder="1" applyAlignment="1">
      <alignment horizontal="distributed" vertical="center" indent="2"/>
      <protection/>
    </xf>
    <xf numFmtId="49" fontId="10" fillId="0" borderId="0" xfId="61" applyNumberFormat="1" applyFont="1" applyAlignment="1">
      <alignment vertical="top"/>
      <protection/>
    </xf>
    <xf numFmtId="49" fontId="10" fillId="0" borderId="33" xfId="61" applyNumberFormat="1" applyFont="1" applyBorder="1" applyAlignment="1">
      <alignment horizontal="distributed" vertical="center"/>
      <protection/>
    </xf>
    <xf numFmtId="49" fontId="10" fillId="0" borderId="15" xfId="61" applyNumberFormat="1" applyFont="1" applyBorder="1" applyAlignment="1">
      <alignment vertical="top"/>
      <protection/>
    </xf>
    <xf numFmtId="49" fontId="10" fillId="0" borderId="0" xfId="61" applyNumberFormat="1" applyFont="1" applyBorder="1" applyAlignment="1">
      <alignment vertical="top"/>
      <protection/>
    </xf>
    <xf numFmtId="49" fontId="9" fillId="0" borderId="10" xfId="61" applyNumberFormat="1" applyFont="1" applyFill="1" applyBorder="1" applyAlignment="1">
      <alignment horizontal="distributed" vertical="center" indent="1"/>
      <protection/>
    </xf>
    <xf numFmtId="186" fontId="9" fillId="0" borderId="10" xfId="61" applyNumberFormat="1" applyFont="1" applyFill="1" applyBorder="1" applyAlignment="1">
      <alignment horizontal="right" vertical="center"/>
      <protection/>
    </xf>
    <xf numFmtId="49" fontId="10" fillId="0" borderId="34" xfId="61" applyNumberFormat="1" applyFont="1" applyBorder="1" applyAlignment="1">
      <alignment horizontal="distributed" vertical="center"/>
      <protection/>
    </xf>
    <xf numFmtId="49" fontId="10" fillId="0" borderId="16" xfId="61" applyNumberFormat="1" applyFont="1" applyBorder="1" applyAlignment="1">
      <alignment vertical="top"/>
      <protection/>
    </xf>
    <xf numFmtId="49" fontId="10" fillId="0" borderId="10" xfId="61" applyNumberFormat="1" applyFont="1" applyBorder="1" applyAlignment="1">
      <alignment vertical="top"/>
      <protection/>
    </xf>
    <xf numFmtId="49" fontId="10" fillId="0" borderId="17" xfId="61" applyNumberFormat="1" applyFont="1" applyBorder="1" applyAlignment="1">
      <alignment vertical="top"/>
      <protection/>
    </xf>
    <xf numFmtId="186" fontId="11" fillId="0" borderId="0" xfId="61" applyNumberFormat="1" applyFont="1" applyFill="1" applyBorder="1" applyAlignment="1">
      <alignment horizontal="right" vertical="top"/>
      <protection/>
    </xf>
    <xf numFmtId="49" fontId="8" fillId="0" borderId="30" xfId="61" applyNumberFormat="1" applyFont="1" applyFill="1" applyBorder="1" applyAlignment="1">
      <alignment horizontal="distributed" vertical="center" wrapText="1" indent="1"/>
      <protection/>
    </xf>
    <xf numFmtId="49" fontId="9" fillId="0" borderId="32" xfId="61" applyNumberFormat="1" applyFont="1" applyFill="1" applyBorder="1" applyAlignment="1">
      <alignment horizontal="center" vertical="center" wrapText="1"/>
      <protection/>
    </xf>
    <xf numFmtId="49" fontId="9" fillId="0" borderId="31" xfId="61" applyNumberFormat="1" applyFont="1" applyFill="1" applyBorder="1" applyAlignment="1">
      <alignment horizontal="center" vertical="center" wrapText="1"/>
      <protection/>
    </xf>
    <xf numFmtId="49" fontId="8" fillId="0" borderId="35" xfId="61" applyNumberFormat="1" applyFont="1" applyFill="1" applyBorder="1" applyAlignment="1">
      <alignment horizontal="distributed" vertical="center" wrapText="1" indent="1"/>
      <protection/>
    </xf>
    <xf numFmtId="186" fontId="9" fillId="0" borderId="16" xfId="61" applyNumberFormat="1" applyFont="1" applyFill="1" applyBorder="1" applyAlignment="1">
      <alignment horizontal="right" vertical="center"/>
      <protection/>
    </xf>
    <xf numFmtId="49" fontId="9" fillId="0" borderId="0" xfId="61" applyNumberFormat="1" applyFont="1" applyFill="1" applyBorder="1" applyAlignment="1">
      <alignment horizontal="distributed" vertical="top"/>
      <protection/>
    </xf>
    <xf numFmtId="187" fontId="9" fillId="0" borderId="15" xfId="61" applyNumberFormat="1" applyFont="1" applyFill="1" applyBorder="1" applyAlignment="1">
      <alignment vertical="top"/>
      <protection/>
    </xf>
    <xf numFmtId="187" fontId="9" fillId="0" borderId="0" xfId="61" applyNumberFormat="1" applyFont="1" applyFill="1" applyBorder="1" applyAlignment="1">
      <alignment vertical="top"/>
      <protection/>
    </xf>
    <xf numFmtId="187" fontId="9" fillId="0" borderId="0" xfId="61" applyNumberFormat="1" applyFont="1" applyFill="1" applyBorder="1" applyAlignment="1">
      <alignment horizontal="right" vertical="top"/>
      <protection/>
    </xf>
    <xf numFmtId="49" fontId="9" fillId="0" borderId="0" xfId="61" applyNumberFormat="1" applyFont="1" applyFill="1" applyBorder="1" applyAlignment="1">
      <alignment horizontal="distributed" vertical="top" indent="1"/>
      <protection/>
    </xf>
    <xf numFmtId="49" fontId="9" fillId="0" borderId="0" xfId="61" applyNumberFormat="1" applyFont="1" applyFill="1" applyBorder="1" applyAlignment="1">
      <alignment horizontal="distributed" vertical="top" indent="2"/>
      <protection/>
    </xf>
    <xf numFmtId="49" fontId="10" fillId="0" borderId="0" xfId="61" applyNumberFormat="1" applyFont="1" applyFill="1" applyAlignment="1">
      <alignment vertical="top"/>
      <protection/>
    </xf>
    <xf numFmtId="187" fontId="10" fillId="0" borderId="0" xfId="61" applyNumberFormat="1" applyFont="1" applyFill="1" applyBorder="1" applyAlignment="1">
      <alignment vertical="top"/>
      <protection/>
    </xf>
    <xf numFmtId="49" fontId="9" fillId="0" borderId="33" xfId="61" applyNumberFormat="1" applyFont="1" applyFill="1" applyBorder="1" applyAlignment="1">
      <alignment horizontal="distributed" vertical="center" indent="2"/>
      <protection/>
    </xf>
    <xf numFmtId="49" fontId="8" fillId="0" borderId="33" xfId="61" applyNumberFormat="1" applyFont="1" applyFill="1" applyBorder="1" applyAlignment="1">
      <alignment horizontal="distributed" vertical="center" indent="1"/>
      <protection/>
    </xf>
    <xf numFmtId="38" fontId="0" fillId="0" borderId="0" xfId="49" applyFont="1" applyAlignment="1">
      <alignment vertical="center"/>
    </xf>
    <xf numFmtId="0" fontId="0" fillId="0" borderId="0" xfId="0" applyAlignment="1">
      <alignment vertical="center"/>
    </xf>
    <xf numFmtId="0" fontId="7" fillId="0" borderId="18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 shrinkToFit="1"/>
    </xf>
    <xf numFmtId="0" fontId="0" fillId="0" borderId="18" xfId="0" applyBorder="1" applyAlignment="1">
      <alignment horizontal="distributed"/>
    </xf>
    <xf numFmtId="38" fontId="0" fillId="0" borderId="18" xfId="49" applyFont="1" applyBorder="1" applyAlignment="1">
      <alignment horizontal="left" vertical="center" wrapText="1" indent="1"/>
    </xf>
    <xf numFmtId="38" fontId="0" fillId="0" borderId="15" xfId="49" applyFont="1" applyBorder="1" applyAlignment="1">
      <alignment vertical="center"/>
    </xf>
    <xf numFmtId="192" fontId="6" fillId="0" borderId="36" xfId="49" applyNumberFormat="1" applyFont="1" applyBorder="1" applyAlignment="1">
      <alignment horizontal="right" vertical="center" wrapText="1" indent="1"/>
    </xf>
    <xf numFmtId="181" fontId="0" fillId="0" borderId="0" xfId="0" applyNumberFormat="1" applyBorder="1" applyAlignment="1">
      <alignment/>
    </xf>
    <xf numFmtId="0" fontId="6" fillId="0" borderId="0" xfId="0" applyFont="1" applyFill="1" applyBorder="1" applyAlignment="1">
      <alignment horizontal="right" vertical="top"/>
    </xf>
    <xf numFmtId="181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 vertical="top"/>
    </xf>
    <xf numFmtId="188" fontId="0" fillId="0" borderId="0" xfId="61" applyNumberFormat="1" applyFont="1" applyFill="1" applyBorder="1" applyAlignment="1" quotePrefix="1">
      <alignment horizontal="right" vertical="top"/>
      <protection/>
    </xf>
    <xf numFmtId="187" fontId="0" fillId="0" borderId="0" xfId="61" applyNumberFormat="1" applyFont="1" applyFill="1" applyBorder="1" applyAlignment="1" quotePrefix="1">
      <alignment horizontal="right" vertical="top"/>
      <protection/>
    </xf>
    <xf numFmtId="192" fontId="0" fillId="0" borderId="37" xfId="49" applyNumberFormat="1" applyFont="1" applyBorder="1" applyAlignment="1">
      <alignment horizontal="right" vertical="center" indent="1"/>
    </xf>
    <xf numFmtId="38" fontId="0" fillId="0" borderId="0" xfId="49" applyFont="1" applyBorder="1" applyAlignment="1">
      <alignment vertical="center"/>
    </xf>
    <xf numFmtId="192" fontId="0" fillId="0" borderId="36" xfId="49" applyNumberFormat="1" applyFont="1" applyBorder="1" applyAlignment="1">
      <alignment horizontal="right" vertical="center" indent="1"/>
    </xf>
    <xf numFmtId="188" fontId="0" fillId="0" borderId="15" xfId="61" applyNumberFormat="1" applyFont="1" applyFill="1" applyBorder="1" applyAlignment="1" quotePrefix="1">
      <alignment horizontal="right" vertical="top"/>
      <protection/>
    </xf>
    <xf numFmtId="187" fontId="0" fillId="0" borderId="0" xfId="61" applyNumberFormat="1" applyFont="1" applyFill="1" applyBorder="1" applyAlignment="1">
      <alignment horizontal="right" vertical="top"/>
      <protection/>
    </xf>
    <xf numFmtId="190" fontId="0" fillId="0" borderId="15" xfId="61" applyNumberFormat="1" applyFont="1" applyFill="1" applyBorder="1" applyAlignment="1" quotePrefix="1">
      <alignment horizontal="right" vertical="top"/>
      <protection/>
    </xf>
    <xf numFmtId="190" fontId="0" fillId="0" borderId="0" xfId="61" applyNumberFormat="1" applyFont="1" applyFill="1" applyBorder="1" applyAlignment="1" quotePrefix="1">
      <alignment horizontal="right" vertical="top"/>
      <protection/>
    </xf>
    <xf numFmtId="190" fontId="0" fillId="0" borderId="16" xfId="61" applyNumberFormat="1" applyFont="1" applyFill="1" applyBorder="1" applyAlignment="1" quotePrefix="1">
      <alignment horizontal="right" vertical="top"/>
      <protection/>
    </xf>
    <xf numFmtId="190" fontId="0" fillId="0" borderId="10" xfId="61" applyNumberFormat="1" applyFont="1" applyFill="1" applyBorder="1" applyAlignment="1" quotePrefix="1">
      <alignment horizontal="right" vertical="top"/>
      <protection/>
    </xf>
    <xf numFmtId="192" fontId="0" fillId="0" borderId="38" xfId="49" applyNumberFormat="1" applyFont="1" applyBorder="1" applyAlignment="1">
      <alignment horizontal="right" vertical="center" indent="1"/>
    </xf>
    <xf numFmtId="38" fontId="0" fillId="0" borderId="24" xfId="49" applyFont="1" applyBorder="1" applyAlignment="1">
      <alignment vertical="center"/>
    </xf>
    <xf numFmtId="38" fontId="12" fillId="0" borderId="0" xfId="49" applyFont="1" applyAlignment="1">
      <alignment vertical="center"/>
    </xf>
    <xf numFmtId="38" fontId="0" fillId="0" borderId="39" xfId="49" applyFont="1" applyBorder="1" applyAlignment="1">
      <alignment horizontal="center" vertical="center"/>
    </xf>
    <xf numFmtId="188" fontId="0" fillId="0" borderId="16" xfId="61" applyNumberFormat="1" applyFont="1" applyFill="1" applyBorder="1" applyAlignment="1" quotePrefix="1">
      <alignment horizontal="right" vertical="top"/>
      <protection/>
    </xf>
    <xf numFmtId="187" fontId="0" fillId="0" borderId="10" xfId="61" applyNumberFormat="1" applyFont="1" applyFill="1" applyBorder="1" applyAlignment="1" quotePrefix="1">
      <alignment horizontal="right" vertical="top"/>
      <protection/>
    </xf>
    <xf numFmtId="0" fontId="0" fillId="0" borderId="0" xfId="0" applyFont="1" applyFill="1" applyBorder="1" applyAlignment="1">
      <alignment horizontal="right" vertical="top"/>
    </xf>
    <xf numFmtId="0" fontId="0" fillId="0" borderId="18" xfId="0" applyFont="1" applyFill="1" applyBorder="1" applyAlignment="1">
      <alignment horizontal="distributed" vertical="center"/>
    </xf>
    <xf numFmtId="0" fontId="0" fillId="0" borderId="40" xfId="0" applyFont="1" applyBorder="1" applyAlignment="1">
      <alignment horizontal="distributed" vertical="center" shrinkToFit="1"/>
    </xf>
    <xf numFmtId="38" fontId="0" fillId="0" borderId="11" xfId="49" applyFont="1" applyBorder="1" applyAlignment="1">
      <alignment horizontal="center" vertical="center"/>
    </xf>
    <xf numFmtId="49" fontId="9" fillId="0" borderId="0" xfId="61" applyNumberFormat="1" applyFont="1" applyFill="1" applyBorder="1" applyAlignment="1">
      <alignment horizontal="distributed" vertical="top" wrapText="1"/>
      <protection/>
    </xf>
    <xf numFmtId="187" fontId="9" fillId="0" borderId="0" xfId="61" applyNumberFormat="1" applyFont="1" applyFill="1" applyBorder="1" applyAlignment="1">
      <alignment vertical="center"/>
      <protection/>
    </xf>
    <xf numFmtId="187" fontId="9" fillId="33" borderId="15" xfId="61" applyNumberFormat="1" applyFont="1" applyFill="1" applyBorder="1" applyAlignment="1">
      <alignment vertical="center"/>
      <protection/>
    </xf>
    <xf numFmtId="187" fontId="9" fillId="33" borderId="0" xfId="61" applyNumberFormat="1" applyFont="1" applyFill="1" applyBorder="1" applyAlignment="1">
      <alignment vertical="center"/>
      <protection/>
    </xf>
    <xf numFmtId="187" fontId="9" fillId="33" borderId="15" xfId="61" applyNumberFormat="1" applyFont="1" applyFill="1" applyBorder="1" applyAlignment="1">
      <alignment vertical="top"/>
      <protection/>
    </xf>
    <xf numFmtId="49" fontId="9" fillId="0" borderId="41" xfId="61" applyNumberFormat="1" applyFont="1" applyFill="1" applyBorder="1" applyAlignment="1">
      <alignment horizontal="distributed" vertical="center" indent="1"/>
      <protection/>
    </xf>
    <xf numFmtId="49" fontId="8" fillId="0" borderId="42" xfId="61" applyNumberFormat="1" applyFont="1" applyFill="1" applyBorder="1" applyAlignment="1">
      <alignment horizontal="distributed" vertical="center" wrapText="1" indent="1"/>
      <protection/>
    </xf>
    <xf numFmtId="49" fontId="9" fillId="0" borderId="43" xfId="61" applyNumberFormat="1" applyFont="1" applyFill="1" applyBorder="1" applyAlignment="1">
      <alignment horizontal="center" vertical="center" wrapText="1"/>
      <protection/>
    </xf>
    <xf numFmtId="38" fontId="0" fillId="0" borderId="10" xfId="49" applyFont="1" applyBorder="1" applyAlignment="1">
      <alignment horizontal="right" vertical="center"/>
    </xf>
    <xf numFmtId="49" fontId="9" fillId="0" borderId="0" xfId="61" applyNumberFormat="1" applyFont="1" applyFill="1" applyBorder="1" applyAlignment="1">
      <alignment horizontal="center" vertical="center" shrinkToFit="1"/>
      <protection/>
    </xf>
    <xf numFmtId="49" fontId="9" fillId="0" borderId="0" xfId="61" applyNumberFormat="1" applyFont="1" applyFill="1" applyBorder="1" applyAlignment="1">
      <alignment horizontal="distributed" vertical="center"/>
      <protection/>
    </xf>
    <xf numFmtId="49" fontId="9" fillId="0" borderId="0" xfId="61" applyNumberFormat="1" applyFont="1" applyFill="1" applyBorder="1" applyAlignment="1">
      <alignment horizontal="distributed" vertical="center" shrinkToFit="1"/>
      <protection/>
    </xf>
    <xf numFmtId="187" fontId="9" fillId="0" borderId="0" xfId="61" applyNumberFormat="1" applyFont="1" applyFill="1" applyBorder="1" applyAlignment="1">
      <alignment horizontal="right" vertical="center"/>
      <protection/>
    </xf>
    <xf numFmtId="0" fontId="6" fillId="0" borderId="17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38" fontId="6" fillId="0" borderId="0" xfId="49" applyFont="1" applyAlignment="1">
      <alignment horizontal="right" vertical="center"/>
    </xf>
    <xf numFmtId="38" fontId="6" fillId="0" borderId="0" xfId="49" applyFont="1" applyAlignment="1">
      <alignment horizontal="left" vertical="center"/>
    </xf>
    <xf numFmtId="187" fontId="8" fillId="0" borderId="0" xfId="61" applyNumberFormat="1" applyFont="1" applyFill="1" applyBorder="1" applyAlignment="1">
      <alignment horizontal="left" vertical="center"/>
      <protection/>
    </xf>
    <xf numFmtId="49" fontId="8" fillId="0" borderId="33" xfId="61" applyNumberFormat="1" applyFont="1" applyFill="1" applyBorder="1" applyAlignment="1">
      <alignment horizontal="distributed" vertical="center"/>
      <protection/>
    </xf>
    <xf numFmtId="49" fontId="9" fillId="0" borderId="33" xfId="61" applyNumberFormat="1" applyFont="1" applyFill="1" applyBorder="1" applyAlignment="1">
      <alignment horizontal="distributed" vertical="center" indent="3"/>
      <protection/>
    </xf>
    <xf numFmtId="49" fontId="8" fillId="0" borderId="0" xfId="61" applyNumberFormat="1" applyFont="1" applyFill="1" applyBorder="1" applyAlignment="1">
      <alignment vertical="center"/>
      <protection/>
    </xf>
    <xf numFmtId="181" fontId="7" fillId="0" borderId="0" xfId="0" applyNumberFormat="1" applyFont="1" applyAlignment="1">
      <alignment horizontal="right" vertical="center"/>
    </xf>
    <xf numFmtId="181" fontId="7" fillId="0" borderId="0" xfId="0" applyNumberFormat="1" applyFont="1" applyAlignment="1">
      <alignment vertical="center"/>
    </xf>
    <xf numFmtId="181" fontId="0" fillId="0" borderId="0" xfId="0" applyNumberFormat="1" applyAlignment="1">
      <alignment horizontal="right"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Border="1" applyAlignment="1">
      <alignment horizontal="right" vertical="center"/>
    </xf>
    <xf numFmtId="181" fontId="0" fillId="0" borderId="0" xfId="0" applyNumberFormat="1" applyBorder="1" applyAlignment="1">
      <alignment vertical="center"/>
    </xf>
    <xf numFmtId="181" fontId="0" fillId="0" borderId="15" xfId="0" applyNumberFormat="1" applyBorder="1" applyAlignment="1">
      <alignment horizontal="right" vertical="center"/>
    </xf>
    <xf numFmtId="181" fontId="0" fillId="0" borderId="44" xfId="0" applyNumberFormat="1" applyBorder="1" applyAlignment="1">
      <alignment horizontal="right" vertical="center"/>
    </xf>
    <xf numFmtId="49" fontId="4" fillId="0" borderId="0" xfId="49" applyNumberFormat="1" applyFont="1" applyBorder="1" applyAlignment="1">
      <alignment horizontal="left" vertical="center" indent="3"/>
    </xf>
    <xf numFmtId="0" fontId="0" fillId="0" borderId="0" xfId="0" applyBorder="1" applyAlignment="1">
      <alignment horizontal="center"/>
    </xf>
    <xf numFmtId="179" fontId="0" fillId="0" borderId="0" xfId="0" applyNumberFormat="1" applyBorder="1" applyAlignment="1">
      <alignment horizontal="right"/>
    </xf>
    <xf numFmtId="179" fontId="0" fillId="0" borderId="14" xfId="0" applyNumberFormat="1" applyBorder="1" applyAlignment="1">
      <alignment horizontal="right"/>
    </xf>
    <xf numFmtId="179" fontId="0" fillId="0" borderId="45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179" fontId="0" fillId="0" borderId="44" xfId="0" applyNumberFormat="1" applyBorder="1" applyAlignment="1">
      <alignment horizontal="right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distributed" vertical="center" wrapText="1"/>
    </xf>
    <xf numFmtId="179" fontId="0" fillId="0" borderId="46" xfId="0" applyNumberFormat="1" applyBorder="1" applyAlignment="1">
      <alignment horizontal="right"/>
    </xf>
    <xf numFmtId="179" fontId="0" fillId="0" borderId="0" xfId="0" applyNumberFormat="1" applyFill="1" applyBorder="1" applyAlignment="1">
      <alignment horizontal="right"/>
    </xf>
    <xf numFmtId="179" fontId="0" fillId="0" borderId="20" xfId="0" applyNumberFormat="1" applyBorder="1" applyAlignment="1">
      <alignment horizontal="right"/>
    </xf>
    <xf numFmtId="179" fontId="0" fillId="0" borderId="44" xfId="0" applyNumberFormat="1" applyFill="1" applyBorder="1" applyAlignment="1">
      <alignment horizontal="right"/>
    </xf>
    <xf numFmtId="179" fontId="0" fillId="0" borderId="40" xfId="0" applyNumberFormat="1" applyBorder="1" applyAlignment="1">
      <alignment horizontal="right"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 wrapText="1"/>
    </xf>
    <xf numFmtId="41" fontId="9" fillId="0" borderId="0" xfId="61" applyNumberFormat="1" applyFont="1" applyFill="1" applyBorder="1" applyAlignment="1">
      <alignment vertical="top"/>
      <protection/>
    </xf>
    <xf numFmtId="194" fontId="0" fillId="0" borderId="0" xfId="0" applyNumberFormat="1" applyAlignment="1">
      <alignment vertical="top"/>
    </xf>
    <xf numFmtId="194" fontId="9" fillId="0" borderId="0" xfId="61" applyNumberFormat="1" applyFont="1" applyFill="1" applyBorder="1" applyAlignment="1">
      <alignment vertical="top"/>
      <protection/>
    </xf>
    <xf numFmtId="194" fontId="0" fillId="0" borderId="0" xfId="0" applyNumberFormat="1" applyAlignment="1">
      <alignment horizontal="right" vertical="top"/>
    </xf>
    <xf numFmtId="49" fontId="9" fillId="0" borderId="47" xfId="61" applyNumberFormat="1" applyFont="1" applyFill="1" applyBorder="1" applyAlignment="1">
      <alignment horizontal="distributed" vertical="center" indent="1"/>
      <protection/>
    </xf>
    <xf numFmtId="49" fontId="9" fillId="0" borderId="48" xfId="61" applyNumberFormat="1" applyFont="1" applyFill="1" applyBorder="1" applyAlignment="1">
      <alignment horizontal="distributed" vertical="center"/>
      <protection/>
    </xf>
    <xf numFmtId="49" fontId="9" fillId="0" borderId="41" xfId="61" applyNumberFormat="1" applyFont="1" applyFill="1" applyBorder="1" applyAlignment="1">
      <alignment horizontal="distributed" vertical="top" indent="1"/>
      <protection/>
    </xf>
    <xf numFmtId="38" fontId="0" fillId="0" borderId="41" xfId="49" applyFont="1" applyBorder="1" applyAlignment="1">
      <alignment horizontal="distributed" vertical="center" indent="2"/>
    </xf>
    <xf numFmtId="0" fontId="0" fillId="0" borderId="41" xfId="0" applyBorder="1" applyAlignment="1">
      <alignment horizontal="distributed" vertical="center" indent="3"/>
    </xf>
    <xf numFmtId="49" fontId="8" fillId="0" borderId="41" xfId="61" applyNumberFormat="1" applyFont="1" applyFill="1" applyBorder="1" applyAlignment="1">
      <alignment horizontal="distributed" vertical="top" indent="1"/>
      <protection/>
    </xf>
    <xf numFmtId="38" fontId="0" fillId="0" borderId="41" xfId="49" applyBorder="1" applyAlignment="1">
      <alignment vertical="center"/>
    </xf>
    <xf numFmtId="194" fontId="9" fillId="0" borderId="0" xfId="61" applyNumberFormat="1" applyFont="1" applyFill="1" applyBorder="1" applyAlignment="1">
      <alignment horizontal="right" vertical="top"/>
      <protection/>
    </xf>
    <xf numFmtId="179" fontId="0" fillId="0" borderId="0" xfId="0" applyNumberFormat="1" applyBorder="1" applyAlignment="1">
      <alignment horizontal="right" vertical="center"/>
    </xf>
    <xf numFmtId="179" fontId="0" fillId="0" borderId="49" xfId="0" applyNumberForma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Alignment="1">
      <alignment horizontal="right"/>
    </xf>
    <xf numFmtId="38" fontId="4" fillId="0" borderId="0" xfId="49" applyFont="1" applyAlignment="1">
      <alignment horizontal="left" indent="1"/>
    </xf>
    <xf numFmtId="38" fontId="0" fillId="0" borderId="0" xfId="49" applyFont="1" applyAlignment="1">
      <alignment horizontal="right" vertical="center"/>
    </xf>
    <xf numFmtId="177" fontId="0" fillId="0" borderId="0" xfId="0" applyNumberFormat="1" applyFont="1" applyBorder="1" applyAlignment="1">
      <alignment horizontal="left" vertical="center"/>
    </xf>
    <xf numFmtId="0" fontId="7" fillId="34" borderId="18" xfId="0" applyFont="1" applyFill="1" applyBorder="1" applyAlignment="1">
      <alignment horizontal="distributed" vertical="center"/>
    </xf>
    <xf numFmtId="181" fontId="7" fillId="34" borderId="0" xfId="0" applyNumberFormat="1" applyFont="1" applyFill="1" applyAlignment="1">
      <alignment horizontal="right" vertical="center"/>
    </xf>
    <xf numFmtId="181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vertical="center"/>
    </xf>
    <xf numFmtId="38" fontId="0" fillId="0" borderId="0" xfId="49" applyFont="1" applyAlignment="1">
      <alignment horizontal="left"/>
    </xf>
    <xf numFmtId="0" fontId="0" fillId="0" borderId="0" xfId="0" applyAlignment="1">
      <alignment/>
    </xf>
    <xf numFmtId="38" fontId="0" fillId="0" borderId="0" xfId="49" applyFont="1" applyAlignment="1">
      <alignment horizontal="right"/>
    </xf>
    <xf numFmtId="38" fontId="4" fillId="0" borderId="0" xfId="49" applyFont="1" applyFill="1" applyBorder="1" applyAlignment="1">
      <alignment horizontal="left" indent="1"/>
    </xf>
    <xf numFmtId="38" fontId="0" fillId="0" borderId="0" xfId="49" applyFont="1" applyBorder="1" applyAlignment="1">
      <alignment/>
    </xf>
    <xf numFmtId="38" fontId="0" fillId="0" borderId="0" xfId="49" applyFont="1" applyAlignment="1">
      <alignment horizontal="left" vertical="center"/>
    </xf>
    <xf numFmtId="176" fontId="0" fillId="0" borderId="17" xfId="49" applyNumberFormat="1" applyBorder="1" applyAlignment="1">
      <alignment vertical="center"/>
    </xf>
    <xf numFmtId="181" fontId="0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left"/>
    </xf>
    <xf numFmtId="49" fontId="15" fillId="0" borderId="0" xfId="61" applyNumberFormat="1" applyFont="1" applyAlignment="1">
      <alignment vertical="center"/>
      <protection/>
    </xf>
    <xf numFmtId="0" fontId="6" fillId="0" borderId="17" xfId="0" applyFont="1" applyFill="1" applyBorder="1" applyAlignment="1">
      <alignment horizontal="left" vertical="center"/>
    </xf>
    <xf numFmtId="38" fontId="0" fillId="0" borderId="0" xfId="49" applyFont="1" applyAlignment="1">
      <alignment horizontal="left" vertical="center"/>
    </xf>
    <xf numFmtId="176" fontId="0" fillId="0" borderId="0" xfId="49" applyNumberFormat="1" applyFont="1" applyBorder="1" applyAlignment="1">
      <alignment horizontal="left" vertical="center"/>
    </xf>
    <xf numFmtId="49" fontId="8" fillId="0" borderId="0" xfId="61" applyNumberFormat="1" applyFont="1" applyAlignment="1">
      <alignment vertical="center"/>
      <protection/>
    </xf>
    <xf numFmtId="49" fontId="11" fillId="0" borderId="0" xfId="61" applyNumberFormat="1" applyFont="1" applyAlignment="1">
      <alignment vertical="top"/>
      <protection/>
    </xf>
    <xf numFmtId="49" fontId="8" fillId="0" borderId="0" xfId="61" applyNumberFormat="1" applyFont="1" applyAlignment="1">
      <alignment horizontal="right" vertical="center"/>
      <protection/>
    </xf>
    <xf numFmtId="181" fontId="0" fillId="0" borderId="52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181" fontId="0" fillId="0" borderId="44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1" fontId="0" fillId="0" borderId="31" xfId="0" applyNumberFormat="1" applyBorder="1" applyAlignment="1">
      <alignment horizontal="center" vertical="center"/>
    </xf>
    <xf numFmtId="181" fontId="0" fillId="0" borderId="30" xfId="0" applyNumberFormat="1" applyBorder="1" applyAlignment="1">
      <alignment horizontal="center" vertical="center"/>
    </xf>
    <xf numFmtId="181" fontId="0" fillId="0" borderId="42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11" xfId="0" applyNumberFormat="1" applyBorder="1" applyAlignment="1">
      <alignment horizontal="center" vertical="center"/>
    </xf>
    <xf numFmtId="38" fontId="0" fillId="0" borderId="55" xfId="49" applyFont="1" applyBorder="1" applyAlignment="1">
      <alignment horizontal="center" vertical="center"/>
    </xf>
    <xf numFmtId="38" fontId="0" fillId="0" borderId="56" xfId="49" applyFont="1" applyBorder="1" applyAlignment="1">
      <alignment horizontal="center" vertical="center"/>
    </xf>
    <xf numFmtId="38" fontId="0" fillId="0" borderId="32" xfId="49" applyFont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177" fontId="6" fillId="0" borderId="57" xfId="49" applyNumberFormat="1" applyFont="1" applyBorder="1" applyAlignment="1">
      <alignment horizontal="center" vertical="center" wrapText="1"/>
    </xf>
    <xf numFmtId="177" fontId="6" fillId="0" borderId="58" xfId="49" applyNumberFormat="1" applyFont="1" applyBorder="1" applyAlignment="1">
      <alignment horizontal="center" vertical="center" wrapText="1"/>
    </xf>
    <xf numFmtId="38" fontId="6" fillId="0" borderId="0" xfId="49" applyFont="1" applyBorder="1" applyAlignment="1">
      <alignment horizontal="left" vertical="center" wrapText="1"/>
    </xf>
    <xf numFmtId="38" fontId="0" fillId="0" borderId="59" xfId="49" applyFont="1" applyBorder="1" applyAlignment="1">
      <alignment horizontal="center" vertical="center"/>
    </xf>
    <xf numFmtId="38" fontId="0" fillId="0" borderId="60" xfId="49" applyFont="1" applyBorder="1" applyAlignment="1">
      <alignment horizontal="center" vertical="center"/>
    </xf>
    <xf numFmtId="38" fontId="0" fillId="0" borderId="32" xfId="49" applyBorder="1" applyAlignment="1">
      <alignment horizontal="center" vertical="center"/>
    </xf>
    <xf numFmtId="38" fontId="0" fillId="0" borderId="30" xfId="49" applyBorder="1" applyAlignment="1">
      <alignment horizontal="center" vertical="center"/>
    </xf>
    <xf numFmtId="38" fontId="0" fillId="0" borderId="53" xfId="49" applyBorder="1" applyAlignment="1">
      <alignment horizontal="center" vertical="center"/>
    </xf>
    <xf numFmtId="38" fontId="0" fillId="0" borderId="54" xfId="49" applyBorder="1" applyAlignment="1">
      <alignment horizontal="center" vertical="center"/>
    </xf>
    <xf numFmtId="38" fontId="0" fillId="0" borderId="31" xfId="49" applyBorder="1" applyAlignment="1">
      <alignment horizontal="center" vertical="center"/>
    </xf>
    <xf numFmtId="38" fontId="0" fillId="0" borderId="42" xfId="49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 wrapText="1"/>
    </xf>
    <xf numFmtId="179" fontId="5" fillId="0" borderId="12" xfId="0" applyNumberFormat="1" applyFont="1" applyBorder="1" applyAlignment="1">
      <alignment horizontal="center" vertical="center" wrapText="1"/>
    </xf>
    <xf numFmtId="179" fontId="0" fillId="0" borderId="31" xfId="0" applyNumberFormat="1" applyBorder="1" applyAlignment="1">
      <alignment horizontal="center"/>
    </xf>
    <xf numFmtId="179" fontId="0" fillId="0" borderId="30" xfId="0" applyNumberFormat="1" applyBorder="1" applyAlignment="1">
      <alignment horizontal="center"/>
    </xf>
    <xf numFmtId="179" fontId="0" fillId="0" borderId="30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9" fontId="0" fillId="0" borderId="44" xfId="0" applyNumberFormat="1" applyBorder="1" applyAlignment="1">
      <alignment horizontal="center" vertical="center"/>
    </xf>
    <xf numFmtId="179" fontId="6" fillId="0" borderId="15" xfId="0" applyNumberFormat="1" applyFont="1" applyBorder="1" applyAlignment="1">
      <alignment horizontal="center" vertical="center" wrapText="1"/>
    </xf>
    <xf numFmtId="179" fontId="6" fillId="0" borderId="45" xfId="0" applyNumberFormat="1" applyFont="1" applyBorder="1" applyAlignment="1">
      <alignment horizontal="center" vertical="center" wrapText="1"/>
    </xf>
    <xf numFmtId="179" fontId="5" fillId="0" borderId="14" xfId="0" applyNumberFormat="1" applyFont="1" applyBorder="1" applyAlignment="1">
      <alignment horizontal="center" vertical="center" wrapText="1"/>
    </xf>
    <xf numFmtId="179" fontId="5" fillId="0" borderId="45" xfId="0" applyNumberFormat="1" applyFont="1" applyBorder="1" applyAlignment="1">
      <alignment horizontal="center" vertical="center" wrapText="1"/>
    </xf>
    <xf numFmtId="181" fontId="0" fillId="0" borderId="32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 wrapText="1"/>
    </xf>
    <xf numFmtId="0" fontId="0" fillId="0" borderId="46" xfId="0" applyBorder="1" applyAlignment="1">
      <alignment horizontal="left" wrapText="1"/>
    </xf>
    <xf numFmtId="0" fontId="0" fillId="0" borderId="14" xfId="0" applyBorder="1" applyAlignment="1">
      <alignment horizontal="distributed" vertical="center" indent="2"/>
    </xf>
    <xf numFmtId="0" fontId="0" fillId="0" borderId="20" xfId="0" applyBorder="1" applyAlignment="1">
      <alignment horizontal="distributed" vertical="center" indent="2"/>
    </xf>
    <xf numFmtId="0" fontId="0" fillId="0" borderId="45" xfId="0" applyBorder="1" applyAlignment="1">
      <alignment horizontal="distributed" vertical="center" indent="2"/>
    </xf>
    <xf numFmtId="0" fontId="0" fillId="0" borderId="40" xfId="0" applyBorder="1" applyAlignment="1">
      <alignment horizontal="distributed" vertical="center" indent="2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45" xfId="0" applyBorder="1" applyAlignment="1">
      <alignment horizontal="right"/>
    </xf>
    <xf numFmtId="0" fontId="0" fillId="0" borderId="40" xfId="0" applyBorder="1" applyAlignment="1">
      <alignment horizontal="right"/>
    </xf>
    <xf numFmtId="179" fontId="0" fillId="0" borderId="61" xfId="0" applyNumberFormat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distributed" vertic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distributed" vertical="center" wrapText="1"/>
    </xf>
    <xf numFmtId="0" fontId="0" fillId="0" borderId="45" xfId="0" applyBorder="1" applyAlignment="1">
      <alignment horizontal="distributed" vertical="center"/>
    </xf>
    <xf numFmtId="38" fontId="0" fillId="0" borderId="17" xfId="49" applyFont="1" applyBorder="1" applyAlignment="1">
      <alignment horizontal="left" vertical="center" wrapText="1"/>
    </xf>
    <xf numFmtId="38" fontId="0" fillId="0" borderId="54" xfId="49" applyFont="1" applyBorder="1" applyAlignment="1">
      <alignment horizontal="center" vertical="center"/>
    </xf>
    <xf numFmtId="38" fontId="0" fillId="0" borderId="17" xfId="49" applyBorder="1" applyAlignment="1">
      <alignment horizontal="center" vertical="center"/>
    </xf>
    <xf numFmtId="38" fontId="0" fillId="0" borderId="44" xfId="49" applyBorder="1" applyAlignment="1">
      <alignment horizontal="center" vertical="center"/>
    </xf>
    <xf numFmtId="38" fontId="0" fillId="0" borderId="45" xfId="49" applyBorder="1" applyAlignment="1">
      <alignment horizontal="center" vertical="center"/>
    </xf>
    <xf numFmtId="38" fontId="0" fillId="0" borderId="0" xfId="49" applyFont="1" applyAlignment="1">
      <alignment horizontal="left"/>
    </xf>
    <xf numFmtId="0" fontId="0" fillId="0" borderId="0" xfId="0" applyAlignment="1">
      <alignment/>
    </xf>
    <xf numFmtId="0" fontId="6" fillId="0" borderId="6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0" fontId="6" fillId="0" borderId="54" xfId="0" applyFont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257175</xdr:colOff>
      <xdr:row>4</xdr:row>
      <xdr:rowOff>114300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286125" y="91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MGSRV01\UNYOU2S\&#27096;&#24335;\&#24179;&#25104;17&#24180;&#22269;&#21218;&#35519;&#26619;\&#31532;1&#27425;&#22522;&#26412;&#38598;&#35336;\&#37117;&#36947;&#24220;&#30476;&#32232;\&#25522;&#36617;\&#24179;&#25104;17&#24180;&#22269;&#21218;&#35519;&#26619;&#31532;&#65297;&#27425;&#22522;&#26412;&#38598;&#35336;&#37117;&#36947;&#24220;&#30476;&#32232;&#25522;&#36617;&#20998;&#65288;&#27096;&#24335;&#65289;a004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22524;&#29577;&#30476;&#32113;&#35336;&#21332;&#20250;&#32113;&#35336;&#36039;&#26009;&#25285;&#24403;\&#12487;&#12473;&#12463;&#12488;&#12483;&#12503;\&#32113;&#35336;&#24180;&#37969;\H15&#32113;&#35336;&#24180;&#37969;\&#22793;&#26356;&#12539;&#20803;&#65288;&#21442;&#3277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412"/>
      <sheetName val="原表表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-15"/>
      <sheetName val="3-17"/>
      <sheetName val="3-19 (2)"/>
      <sheetName val="3-1-1"/>
      <sheetName val="3-2(案）人口"/>
      <sheetName val="3-19"/>
      <sheetName val="3-1"/>
      <sheetName val="3-1(案1）世帯"/>
      <sheetName val="3-14（案）"/>
      <sheetName val="3-4（案）"/>
      <sheetName val="10-8-4"/>
      <sheetName val="10-7-1（案）"/>
      <sheetName val="10-7"/>
      <sheetName val="10-6（案）"/>
      <sheetName val="10-6"/>
      <sheetName val="10-4"/>
      <sheetName val="5-8"/>
      <sheetName val="3-10 (案1)"/>
      <sheetName val="3-5"/>
      <sheetName val="9-10"/>
      <sheetName val="11-5"/>
      <sheetName val="11-4（案）"/>
      <sheetName val="11-4"/>
      <sheetName val="6-6（案）"/>
      <sheetName val="2-4"/>
      <sheetName val="2-5"/>
      <sheetName val="2-6"/>
      <sheetName val="2-7"/>
      <sheetName val="8-5-1（案）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workbookViewId="0" topLeftCell="A1">
      <selection activeCell="A1" sqref="A1"/>
    </sheetView>
  </sheetViews>
  <sheetFormatPr defaultColWidth="9.125" defaultRowHeight="13.5"/>
  <cols>
    <col min="1" max="2" width="9.125" style="21" customWidth="1"/>
    <col min="3" max="3" width="9.50390625" style="21" customWidth="1"/>
    <col min="4" max="4" width="8.50390625" style="21" customWidth="1"/>
    <col min="5" max="5" width="8.25390625" style="21" customWidth="1"/>
    <col min="6" max="6" width="9.125" style="21" customWidth="1"/>
    <col min="7" max="7" width="8.875" style="21" customWidth="1"/>
    <col min="8" max="9" width="8.25390625" style="21" customWidth="1"/>
    <col min="10" max="16384" width="9.125" style="21" customWidth="1"/>
  </cols>
  <sheetData>
    <row r="1" spans="1:8" s="94" customFormat="1" ht="13.5" customHeight="1">
      <c r="A1" s="244" t="s">
        <v>25</v>
      </c>
      <c r="B1" s="91"/>
      <c r="C1" s="91"/>
      <c r="D1" s="91"/>
      <c r="E1" s="91"/>
      <c r="F1" s="91"/>
      <c r="G1" s="92"/>
      <c r="H1" s="93"/>
    </row>
    <row r="2" ht="17.25">
      <c r="A2" s="60" t="s">
        <v>72</v>
      </c>
    </row>
    <row r="3" spans="1:7" ht="14.25" thickBot="1">
      <c r="A3" s="62"/>
      <c r="B3" s="62"/>
      <c r="C3" s="62"/>
      <c r="D3" s="62"/>
      <c r="E3" s="62"/>
      <c r="F3" s="62"/>
      <c r="G3" s="63" t="s">
        <v>56</v>
      </c>
    </row>
    <row r="4" spans="1:7" ht="13.5">
      <c r="A4" s="267" t="s">
        <v>57</v>
      </c>
      <c r="B4" s="269" t="s">
        <v>10</v>
      </c>
      <c r="C4" s="271" t="s">
        <v>73</v>
      </c>
      <c r="D4" s="272"/>
      <c r="E4" s="273"/>
      <c r="F4" s="274" t="s">
        <v>74</v>
      </c>
      <c r="G4" s="265" t="s">
        <v>34</v>
      </c>
    </row>
    <row r="5" spans="1:7" ht="13.5">
      <c r="A5" s="268"/>
      <c r="B5" s="270"/>
      <c r="C5" s="64" t="s">
        <v>75</v>
      </c>
      <c r="D5" s="64" t="s">
        <v>8</v>
      </c>
      <c r="E5" s="64" t="s">
        <v>9</v>
      </c>
      <c r="F5" s="275"/>
      <c r="G5" s="266"/>
    </row>
    <row r="6" spans="1:7" ht="16.5" customHeight="1">
      <c r="A6" s="65" t="s">
        <v>76</v>
      </c>
      <c r="B6" s="21">
        <f aca="true" t="shared" si="0" ref="B6:B20">SUM(D6:E6)</f>
        <v>7754</v>
      </c>
      <c r="C6" s="95" t="s">
        <v>80</v>
      </c>
      <c r="D6" s="21">
        <v>3718</v>
      </c>
      <c r="E6" s="21">
        <v>4036</v>
      </c>
      <c r="F6" s="65" t="s">
        <v>81</v>
      </c>
      <c r="G6" s="65" t="s">
        <v>81</v>
      </c>
    </row>
    <row r="7" spans="1:7" ht="16.5" customHeight="1">
      <c r="A7" s="65">
        <v>14</v>
      </c>
      <c r="B7" s="21">
        <f t="shared" si="0"/>
        <v>7885</v>
      </c>
      <c r="C7" s="67">
        <f>(B7-B6)/B6*100</f>
        <v>1.6894506061387669</v>
      </c>
      <c r="D7" s="21">
        <v>3842</v>
      </c>
      <c r="E7" s="21">
        <v>4043</v>
      </c>
      <c r="F7" s="65" t="s">
        <v>81</v>
      </c>
      <c r="G7" s="65" t="s">
        <v>81</v>
      </c>
    </row>
    <row r="8" spans="1:7" ht="16.5" customHeight="1">
      <c r="A8" s="65" t="s">
        <v>77</v>
      </c>
      <c r="B8" s="21">
        <f t="shared" si="0"/>
        <v>8161</v>
      </c>
      <c r="C8" s="67">
        <f>(B8-B7)/B7*100</f>
        <v>3.5003170577045024</v>
      </c>
      <c r="D8" s="21">
        <v>4027</v>
      </c>
      <c r="E8" s="21">
        <v>4134</v>
      </c>
      <c r="F8" s="65" t="s">
        <v>81</v>
      </c>
      <c r="G8" s="65" t="s">
        <v>81</v>
      </c>
    </row>
    <row r="9" spans="1:7" ht="16.5" customHeight="1">
      <c r="A9" s="65">
        <v>10</v>
      </c>
      <c r="B9" s="21">
        <f t="shared" si="0"/>
        <v>8274</v>
      </c>
      <c r="C9" s="67">
        <f aca="true" t="shared" si="1" ref="C9:C19">(B9-B8)/B8*100</f>
        <v>1.3846342360004902</v>
      </c>
      <c r="D9" s="21">
        <v>4096</v>
      </c>
      <c r="E9" s="21">
        <v>4178</v>
      </c>
      <c r="F9" s="65" t="s">
        <v>81</v>
      </c>
      <c r="G9" s="65" t="s">
        <v>81</v>
      </c>
    </row>
    <row r="10" spans="1:7" ht="16.5" customHeight="1">
      <c r="A10" s="65">
        <v>15</v>
      </c>
      <c r="B10" s="21">
        <f t="shared" si="0"/>
        <v>8482</v>
      </c>
      <c r="C10" s="67">
        <f t="shared" si="1"/>
        <v>2.513898960599468</v>
      </c>
      <c r="D10" s="21">
        <v>4242</v>
      </c>
      <c r="E10" s="21">
        <v>4240</v>
      </c>
      <c r="F10" s="65" t="s">
        <v>81</v>
      </c>
      <c r="G10" s="65" t="s">
        <v>81</v>
      </c>
    </row>
    <row r="11" spans="1:7" ht="16.5" customHeight="1">
      <c r="A11" s="65">
        <v>22</v>
      </c>
      <c r="B11" s="21">
        <f t="shared" si="0"/>
        <v>10490</v>
      </c>
      <c r="C11" s="67">
        <f t="shared" si="1"/>
        <v>23.673661872199954</v>
      </c>
      <c r="D11" s="21">
        <v>5088</v>
      </c>
      <c r="E11" s="21">
        <v>5402</v>
      </c>
      <c r="F11" s="65" t="s">
        <v>81</v>
      </c>
      <c r="G11" s="65" t="s">
        <v>81</v>
      </c>
    </row>
    <row r="12" spans="1:7" ht="16.5" customHeight="1">
      <c r="A12" s="65">
        <v>25</v>
      </c>
      <c r="B12" s="21">
        <f t="shared" si="0"/>
        <v>10648</v>
      </c>
      <c r="C12" s="67">
        <f t="shared" si="1"/>
        <v>1.5061963775023832</v>
      </c>
      <c r="D12" s="21">
        <v>5206</v>
      </c>
      <c r="E12" s="21">
        <v>5442</v>
      </c>
      <c r="F12" s="21">
        <v>1832</v>
      </c>
      <c r="G12" s="65" t="s">
        <v>81</v>
      </c>
    </row>
    <row r="13" spans="1:7" ht="16.5" customHeight="1">
      <c r="A13" s="65">
        <v>30</v>
      </c>
      <c r="B13" s="21">
        <f t="shared" si="0"/>
        <v>10772</v>
      </c>
      <c r="C13" s="67">
        <f t="shared" si="1"/>
        <v>1.1645379413974455</v>
      </c>
      <c r="D13" s="21">
        <v>5353</v>
      </c>
      <c r="E13" s="21">
        <v>5419</v>
      </c>
      <c r="F13" s="21">
        <v>1854</v>
      </c>
      <c r="G13" s="65" t="s">
        <v>81</v>
      </c>
    </row>
    <row r="14" spans="1:7" ht="16.5" customHeight="1">
      <c r="A14" s="65">
        <v>35</v>
      </c>
      <c r="B14" s="21">
        <f t="shared" si="0"/>
        <v>12030</v>
      </c>
      <c r="C14" s="67">
        <f t="shared" si="1"/>
        <v>11.678425547716301</v>
      </c>
      <c r="D14" s="21">
        <v>5949</v>
      </c>
      <c r="E14" s="21">
        <v>6081</v>
      </c>
      <c r="F14" s="21">
        <v>2268</v>
      </c>
      <c r="G14" s="65" t="s">
        <v>81</v>
      </c>
    </row>
    <row r="15" spans="1:7" ht="16.5" customHeight="1">
      <c r="A15" s="65">
        <v>40</v>
      </c>
      <c r="B15" s="21">
        <f t="shared" si="0"/>
        <v>23767</v>
      </c>
      <c r="C15" s="67">
        <f t="shared" si="1"/>
        <v>97.56442227763924</v>
      </c>
      <c r="D15" s="21">
        <v>11890</v>
      </c>
      <c r="E15" s="21">
        <v>11877</v>
      </c>
      <c r="F15" s="21">
        <v>5904</v>
      </c>
      <c r="G15" s="96">
        <v>26.84</v>
      </c>
    </row>
    <row r="16" spans="1:7" ht="16.5" customHeight="1">
      <c r="A16" s="65">
        <v>45</v>
      </c>
      <c r="B16" s="21">
        <f t="shared" si="0"/>
        <v>52011</v>
      </c>
      <c r="C16" s="67">
        <f t="shared" si="1"/>
        <v>118.83704295872428</v>
      </c>
      <c r="D16" s="21">
        <v>26014</v>
      </c>
      <c r="E16" s="21">
        <v>25997</v>
      </c>
      <c r="F16" s="21">
        <v>14474</v>
      </c>
      <c r="G16" s="96">
        <v>26.37</v>
      </c>
    </row>
    <row r="17" spans="1:7" ht="16.5" customHeight="1">
      <c r="A17" s="65">
        <v>50</v>
      </c>
      <c r="B17" s="21">
        <f t="shared" si="0"/>
        <v>70391</v>
      </c>
      <c r="C17" s="67">
        <f t="shared" si="1"/>
        <v>35.338678356501504</v>
      </c>
      <c r="D17" s="21">
        <v>35323</v>
      </c>
      <c r="E17" s="21">
        <v>35068</v>
      </c>
      <c r="F17" s="21">
        <v>20023</v>
      </c>
      <c r="G17" s="96">
        <v>26.97</v>
      </c>
    </row>
    <row r="18" spans="1:7" ht="16.5" customHeight="1">
      <c r="A18" s="65">
        <v>55</v>
      </c>
      <c r="B18" s="21">
        <f t="shared" si="0"/>
        <v>79591</v>
      </c>
      <c r="C18" s="67">
        <f t="shared" si="1"/>
        <v>13.069852680030117</v>
      </c>
      <c r="D18" s="21">
        <v>40061</v>
      </c>
      <c r="E18" s="21">
        <v>39530</v>
      </c>
      <c r="F18" s="21">
        <v>23606</v>
      </c>
      <c r="G18" s="96">
        <v>29.18</v>
      </c>
    </row>
    <row r="19" spans="1:7" ht="16.5" customHeight="1">
      <c r="A19" s="65">
        <v>60</v>
      </c>
      <c r="B19" s="21">
        <f t="shared" si="0"/>
        <v>85697</v>
      </c>
      <c r="C19" s="67">
        <f t="shared" si="1"/>
        <v>7.671721677074041</v>
      </c>
      <c r="D19" s="21">
        <v>43071</v>
      </c>
      <c r="E19" s="21">
        <v>42626</v>
      </c>
      <c r="F19" s="21">
        <v>26112</v>
      </c>
      <c r="G19" s="67">
        <v>32.4</v>
      </c>
    </row>
    <row r="20" spans="1:7" ht="16.5" customHeight="1">
      <c r="A20" s="65" t="s">
        <v>63</v>
      </c>
      <c r="B20" s="21">
        <f t="shared" si="0"/>
        <v>94864</v>
      </c>
      <c r="C20" s="67">
        <f>(B20-B19)/B19*100</f>
        <v>10.696990559762884</v>
      </c>
      <c r="D20" s="21">
        <v>48073</v>
      </c>
      <c r="E20" s="21">
        <v>46791</v>
      </c>
      <c r="F20" s="21">
        <v>31428</v>
      </c>
      <c r="G20" s="67">
        <v>34.7</v>
      </c>
    </row>
    <row r="21" spans="1:7" ht="16.5" customHeight="1">
      <c r="A21" s="97">
        <v>7</v>
      </c>
      <c r="B21" s="71">
        <f>SUM(D21:E21)</f>
        <v>96972</v>
      </c>
      <c r="C21" s="70">
        <f>(B21-B20)/B20*100</f>
        <v>2.2221285208298194</v>
      </c>
      <c r="D21" s="71">
        <v>49035</v>
      </c>
      <c r="E21" s="71">
        <v>47937</v>
      </c>
      <c r="F21" s="71">
        <v>34766</v>
      </c>
      <c r="G21" s="70">
        <v>37.2</v>
      </c>
    </row>
    <row r="22" spans="1:7" ht="16.5" customHeight="1">
      <c r="A22" s="97">
        <v>12</v>
      </c>
      <c r="B22" s="71">
        <f>SUM(D22:E22)</f>
        <v>103247</v>
      </c>
      <c r="C22" s="70">
        <f>(B22-B21)/B21*100</f>
        <v>6.470940065173453</v>
      </c>
      <c r="D22" s="71">
        <v>51914</v>
      </c>
      <c r="E22" s="71">
        <v>51333</v>
      </c>
      <c r="F22" s="71">
        <v>39368</v>
      </c>
      <c r="G22" s="70">
        <v>39</v>
      </c>
    </row>
    <row r="23" spans="1:7" ht="16.5" customHeight="1">
      <c r="A23" s="97">
        <v>17</v>
      </c>
      <c r="B23" s="71">
        <f>SUM(D23:E23)</f>
        <v>104748</v>
      </c>
      <c r="C23" s="70">
        <f>(B23-B22)/B22*100</f>
        <v>1.4537952676591086</v>
      </c>
      <c r="D23" s="71">
        <v>52491</v>
      </c>
      <c r="E23" s="71">
        <v>52257</v>
      </c>
      <c r="F23" s="71">
        <v>42010</v>
      </c>
      <c r="G23" s="70">
        <v>40.9</v>
      </c>
    </row>
    <row r="24" spans="1:7" s="154" customFormat="1" ht="16.5" customHeight="1" thickBot="1">
      <c r="A24" s="75">
        <v>22</v>
      </c>
      <c r="B24" s="75">
        <v>106736</v>
      </c>
      <c r="C24" s="74">
        <v>1.9</v>
      </c>
      <c r="D24" s="75">
        <v>53134</v>
      </c>
      <c r="E24" s="75">
        <v>53602</v>
      </c>
      <c r="F24" s="75">
        <v>44622</v>
      </c>
      <c r="G24" s="74">
        <v>43</v>
      </c>
    </row>
    <row r="25" spans="1:7" s="76" customFormat="1" ht="14.25" customHeight="1">
      <c r="A25" s="260" t="s">
        <v>424</v>
      </c>
      <c r="B25" s="71"/>
      <c r="C25" s="70"/>
      <c r="D25" s="71"/>
      <c r="E25" s="71"/>
      <c r="F25" s="71"/>
      <c r="G25" s="70"/>
    </row>
    <row r="26" ht="13.5">
      <c r="A26" s="77" t="s">
        <v>78</v>
      </c>
    </row>
    <row r="27" ht="13.5">
      <c r="A27" s="21" t="s">
        <v>79</v>
      </c>
    </row>
  </sheetData>
  <sheetProtection/>
  <mergeCells count="5">
    <mergeCell ref="G4:G5"/>
    <mergeCell ref="A4:A5"/>
    <mergeCell ref="B4:B5"/>
    <mergeCell ref="C4:E4"/>
    <mergeCell ref="F4:F5"/>
  </mergeCells>
  <printOptions/>
  <pageMargins left="0.8267716535433072" right="0.5511811023622047" top="0.5511811023622047" bottom="0.5905511811023623" header="0.3937007874015748" footer="0.35433070866141736"/>
  <pageSetup horizontalDpi="600" verticalDpi="600" orientation="portrait" paperSize="9" scale="65" r:id="rId1"/>
  <headerFooter scaleWithDoc="0" alignWithMargins="0">
    <oddFooter>&amp;R&amp;A</oddFooter>
    <evenFooter>&amp;C－ 37 －&amp;R&amp;A</evenFooter>
  </headerFooter>
  <ignoredErrors>
    <ignoredError sqref="B12:B23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P31"/>
  <sheetViews>
    <sheetView showGridLines="0" workbookViewId="0" topLeftCell="A1">
      <selection activeCell="A1" sqref="A1"/>
    </sheetView>
  </sheetViews>
  <sheetFormatPr defaultColWidth="10.125" defaultRowHeight="25.5" customHeight="1"/>
  <cols>
    <col min="1" max="1" width="28.50390625" style="1" customWidth="1"/>
    <col min="2" max="9" width="8.00390625" style="1" bestFit="1" customWidth="1"/>
    <col min="10" max="13" width="6.875" style="1" customWidth="1"/>
    <col min="14" max="14" width="8.375" style="1" bestFit="1" customWidth="1"/>
    <col min="15" max="15" width="6.875" style="1" customWidth="1"/>
    <col min="16" max="16" width="7.75390625" style="1" customWidth="1"/>
    <col min="17" max="16384" width="10.125" style="1" customWidth="1"/>
  </cols>
  <sheetData>
    <row r="1" s="21" customFormat="1" ht="13.5">
      <c r="A1" s="244" t="s">
        <v>25</v>
      </c>
    </row>
    <row r="2" ht="17.25" customHeight="1">
      <c r="A2" s="20" t="s">
        <v>376</v>
      </c>
    </row>
    <row r="3" spans="1:16" ht="14.25" customHeight="1" thickBot="1">
      <c r="A3" s="2"/>
      <c r="B3" s="2"/>
      <c r="C3" s="2"/>
      <c r="D3" s="2"/>
      <c r="E3" s="2"/>
      <c r="F3" s="2"/>
      <c r="G3" s="2"/>
      <c r="H3" s="15"/>
      <c r="I3" s="15"/>
      <c r="M3" s="31"/>
      <c r="N3" s="2"/>
      <c r="O3" s="2"/>
      <c r="P3" s="31" t="s">
        <v>281</v>
      </c>
    </row>
    <row r="4" spans="1:16" ht="13.5">
      <c r="A4" s="328" t="s">
        <v>82</v>
      </c>
      <c r="B4" s="285" t="s">
        <v>83</v>
      </c>
      <c r="C4" s="285"/>
      <c r="D4" s="285"/>
      <c r="E4" s="288" t="s">
        <v>84</v>
      </c>
      <c r="F4" s="288"/>
      <c r="G4" s="330"/>
      <c r="H4" s="278" t="s">
        <v>85</v>
      </c>
      <c r="I4" s="285"/>
      <c r="J4" s="289"/>
      <c r="K4" s="278" t="s">
        <v>179</v>
      </c>
      <c r="L4" s="285"/>
      <c r="M4" s="289"/>
      <c r="N4" s="327" t="s">
        <v>282</v>
      </c>
      <c r="O4" s="288"/>
      <c r="P4" s="288"/>
    </row>
    <row r="5" spans="1:16" ht="13.5">
      <c r="A5" s="329"/>
      <c r="B5" s="4" t="s">
        <v>27</v>
      </c>
      <c r="C5" s="4" t="s">
        <v>8</v>
      </c>
      <c r="D5" s="4" t="s">
        <v>9</v>
      </c>
      <c r="E5" s="4" t="s">
        <v>27</v>
      </c>
      <c r="F5" s="4" t="s">
        <v>8</v>
      </c>
      <c r="G5" s="5" t="s">
        <v>9</v>
      </c>
      <c r="H5" s="4" t="s">
        <v>27</v>
      </c>
      <c r="I5" s="4" t="s">
        <v>8</v>
      </c>
      <c r="J5" s="5" t="s">
        <v>9</v>
      </c>
      <c r="K5" s="4" t="s">
        <v>27</v>
      </c>
      <c r="L5" s="4" t="s">
        <v>8</v>
      </c>
      <c r="M5" s="5" t="s">
        <v>9</v>
      </c>
      <c r="N5" s="176" t="s">
        <v>278</v>
      </c>
      <c r="O5" s="176" t="s">
        <v>8</v>
      </c>
      <c r="P5" s="176" t="s">
        <v>9</v>
      </c>
    </row>
    <row r="6" spans="1:14" ht="17.25" customHeight="1">
      <c r="A6" s="98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1">
        <f>IF(N9+N14+N19+N29=N7,"","数値に疑義有り")</f>
      </c>
    </row>
    <row r="7" spans="1:16" ht="17.25" customHeight="1">
      <c r="A7" s="99" t="s">
        <v>86</v>
      </c>
      <c r="B7" s="1">
        <f>SUM(C7:D7)</f>
        <v>49221</v>
      </c>
      <c r="C7" s="1">
        <f>SUM(C9+C14+C19+C29)</f>
        <v>31038</v>
      </c>
      <c r="D7" s="1">
        <f>SUM(D9+D14+D19+D29)</f>
        <v>18183</v>
      </c>
      <c r="E7" s="1">
        <f>SUM(F7:G7)</f>
        <v>52758</v>
      </c>
      <c r="F7" s="1">
        <f>SUM(F9+F14+F19+F29)</f>
        <v>32962</v>
      </c>
      <c r="G7" s="1">
        <f>SUM(G9+G14+G19+G29)</f>
        <v>19796</v>
      </c>
      <c r="H7" s="1">
        <f>SUM(I7:J7)</f>
        <v>54441</v>
      </c>
      <c r="I7" s="1">
        <f>SUM(I9+I14+I19+I29)</f>
        <v>33485</v>
      </c>
      <c r="J7" s="1">
        <f>SUM(J9+J14+J19+J29)</f>
        <v>20956</v>
      </c>
      <c r="K7" s="1">
        <f>SUM(L$7:M$7)</f>
        <v>52224</v>
      </c>
      <c r="L7" s="1">
        <f>SUM(L9+L14+L19+L29)</f>
        <v>31549</v>
      </c>
      <c r="M7" s="1">
        <f>SUM(M9+M14+M19+M29)</f>
        <v>20675</v>
      </c>
      <c r="N7" s="1">
        <f>SUM(O7:P7)</f>
        <v>52182</v>
      </c>
      <c r="O7" s="1">
        <v>30779</v>
      </c>
      <c r="P7" s="1">
        <v>21403</v>
      </c>
    </row>
    <row r="8" ht="17.25" customHeight="1">
      <c r="A8" s="16"/>
    </row>
    <row r="9" spans="1:16" ht="17.25" customHeight="1">
      <c r="A9" s="100" t="s">
        <v>87</v>
      </c>
      <c r="B9" s="1">
        <f>SUM(C9:D9)</f>
        <v>1241</v>
      </c>
      <c r="C9" s="1">
        <f>SUM(C10:C12)</f>
        <v>647</v>
      </c>
      <c r="D9" s="1">
        <f>SUM(D10:D12)</f>
        <v>594</v>
      </c>
      <c r="E9" s="1">
        <f>SUM(F9:G9)</f>
        <v>1080</v>
      </c>
      <c r="F9" s="1">
        <f>SUM(F10:F12)</f>
        <v>577</v>
      </c>
      <c r="G9" s="1">
        <f>SUM(G10:G12)</f>
        <v>503</v>
      </c>
      <c r="H9" s="1">
        <f>SUM(I9:J9)</f>
        <v>942</v>
      </c>
      <c r="I9" s="1">
        <f>SUM(I10:I12)</f>
        <v>498</v>
      </c>
      <c r="J9" s="1">
        <f>SUM(J10:J12)</f>
        <v>444</v>
      </c>
      <c r="K9" s="1">
        <f>SUM(L9:M9)</f>
        <v>874</v>
      </c>
      <c r="L9" s="1">
        <f>SUM(L10:L12)</f>
        <v>475</v>
      </c>
      <c r="M9" s="1">
        <f>SUM(M10:M12)</f>
        <v>399</v>
      </c>
      <c r="N9" s="1">
        <f>SUM(N10:N12)</f>
        <v>714</v>
      </c>
      <c r="O9" s="1">
        <f>SUM(O10:O12)</f>
        <v>429</v>
      </c>
      <c r="P9" s="1">
        <f>SUM(P10:P12)</f>
        <v>285</v>
      </c>
    </row>
    <row r="10" spans="1:16" ht="17.25" customHeight="1">
      <c r="A10" s="42" t="s">
        <v>88</v>
      </c>
      <c r="B10" s="1">
        <f>SUM(C10:D10)</f>
        <v>1235</v>
      </c>
      <c r="C10" s="1">
        <v>641</v>
      </c>
      <c r="D10" s="1">
        <v>594</v>
      </c>
      <c r="E10" s="1">
        <f>SUM(F10:G10)</f>
        <v>1078</v>
      </c>
      <c r="F10" s="1">
        <v>575</v>
      </c>
      <c r="G10" s="1">
        <v>503</v>
      </c>
      <c r="H10" s="1">
        <f>SUM(I10:J10)</f>
        <v>936</v>
      </c>
      <c r="I10" s="1">
        <v>492</v>
      </c>
      <c r="J10" s="1">
        <v>444</v>
      </c>
      <c r="K10" s="1">
        <f>SUM(L10:M10)</f>
        <v>869</v>
      </c>
      <c r="L10" s="1">
        <v>471</v>
      </c>
      <c r="M10" s="1">
        <v>398</v>
      </c>
      <c r="N10" s="1">
        <f>SUM(O10:P10)</f>
        <v>713</v>
      </c>
      <c r="O10" s="1">
        <v>428</v>
      </c>
      <c r="P10" s="1">
        <v>285</v>
      </c>
    </row>
    <row r="11" spans="1:16" ht="17.25" customHeight="1">
      <c r="A11" s="42" t="s">
        <v>89</v>
      </c>
      <c r="B11" s="1">
        <f>SUM(C11:D11)</f>
        <v>2</v>
      </c>
      <c r="C11" s="102">
        <v>2</v>
      </c>
      <c r="D11" s="101" t="s">
        <v>90</v>
      </c>
      <c r="E11" s="1">
        <f>SUM(F11:G11)</f>
        <v>2</v>
      </c>
      <c r="F11" s="1">
        <v>2</v>
      </c>
      <c r="G11" s="101" t="s">
        <v>90</v>
      </c>
      <c r="H11" s="1">
        <f>SUM(I11:J11)</f>
        <v>2</v>
      </c>
      <c r="I11" s="1">
        <v>2</v>
      </c>
      <c r="J11" s="101" t="s">
        <v>90</v>
      </c>
      <c r="K11" s="1">
        <f>SUM(L11:M11)</f>
        <v>4</v>
      </c>
      <c r="L11" s="1">
        <v>3</v>
      </c>
      <c r="M11" s="101">
        <v>1</v>
      </c>
      <c r="N11" s="1">
        <f>SUM(O11:P11)</f>
        <v>1</v>
      </c>
      <c r="O11" s="1">
        <v>1</v>
      </c>
      <c r="P11" s="101" t="s">
        <v>277</v>
      </c>
    </row>
    <row r="12" spans="1:16" ht="17.25" customHeight="1">
      <c r="A12" s="42" t="s">
        <v>91</v>
      </c>
      <c r="B12" s="1">
        <f>SUM(C12:D12)</f>
        <v>4</v>
      </c>
      <c r="C12" s="1">
        <v>4</v>
      </c>
      <c r="D12" s="101" t="s">
        <v>92</v>
      </c>
      <c r="E12" s="101" t="s">
        <v>92</v>
      </c>
      <c r="F12" s="101" t="s">
        <v>92</v>
      </c>
      <c r="G12" s="101" t="s">
        <v>92</v>
      </c>
      <c r="H12" s="1">
        <f>SUM(I12:J12)</f>
        <v>4</v>
      </c>
      <c r="I12" s="1">
        <v>4</v>
      </c>
      <c r="J12" s="101" t="s">
        <v>92</v>
      </c>
      <c r="K12" s="1">
        <f>SUM(L12:M12)</f>
        <v>1</v>
      </c>
      <c r="L12" s="1">
        <v>1</v>
      </c>
      <c r="M12" s="101" t="s">
        <v>92</v>
      </c>
      <c r="N12" s="101" t="s">
        <v>277</v>
      </c>
      <c r="O12" s="101" t="s">
        <v>277</v>
      </c>
      <c r="P12" s="101" t="s">
        <v>277</v>
      </c>
    </row>
    <row r="13" spans="1:14" ht="17.25" customHeight="1">
      <c r="A13" s="100"/>
      <c r="D13" s="102"/>
      <c r="F13" s="102"/>
      <c r="G13" s="102"/>
      <c r="I13" s="102"/>
      <c r="J13" s="102"/>
      <c r="L13" s="102"/>
      <c r="M13" s="102"/>
      <c r="N13" s="1">
        <f>IF(O14+P14=N14,"","数値に疑義有り")</f>
      </c>
    </row>
    <row r="14" spans="1:16" ht="17.25" customHeight="1">
      <c r="A14" s="103" t="s">
        <v>93</v>
      </c>
      <c r="B14" s="1">
        <f>SUM(C14:D14)</f>
        <v>17362</v>
      </c>
      <c r="C14" s="1">
        <f>SUM(C15:C17)</f>
        <v>12710</v>
      </c>
      <c r="D14" s="1">
        <f>SUM(D15:D17)</f>
        <v>4652</v>
      </c>
      <c r="E14" s="1">
        <f>SUM(F14:G14)</f>
        <v>17267</v>
      </c>
      <c r="F14" s="1">
        <f>SUM(F15:F17)</f>
        <v>12780</v>
      </c>
      <c r="G14" s="1">
        <f>SUM(G15:G17)</f>
        <v>4487</v>
      </c>
      <c r="H14" s="1">
        <f>SUM(I14:J14)</f>
        <v>15463</v>
      </c>
      <c r="I14" s="1">
        <f>SUM(I15:I17)</f>
        <v>11711</v>
      </c>
      <c r="J14" s="1">
        <f>SUM(J15:J17)</f>
        <v>3752</v>
      </c>
      <c r="K14" s="1">
        <f>SUM(L14:M14)</f>
        <v>13451</v>
      </c>
      <c r="L14" s="1">
        <f>SUM(L15:L17)</f>
        <v>10171</v>
      </c>
      <c r="M14" s="1">
        <f>SUM(M15:M17)</f>
        <v>3280</v>
      </c>
      <c r="N14" s="1">
        <f>SUM(N15:N17)</f>
        <v>11312</v>
      </c>
      <c r="O14" s="1">
        <f>SUM(O15:O17)</f>
        <v>8540</v>
      </c>
      <c r="P14" s="1">
        <f>SUM(P15:P17)</f>
        <v>2772</v>
      </c>
    </row>
    <row r="15" spans="1:16" ht="17.25" customHeight="1">
      <c r="A15" s="42" t="s">
        <v>94</v>
      </c>
      <c r="B15" s="1">
        <f>SUM(C15:D15)</f>
        <v>4</v>
      </c>
      <c r="C15" s="1">
        <v>4</v>
      </c>
      <c r="D15" s="101" t="s">
        <v>103</v>
      </c>
      <c r="E15" s="1">
        <f>SUM(F15:G15)</f>
        <v>6</v>
      </c>
      <c r="F15" s="1">
        <v>4</v>
      </c>
      <c r="G15" s="1">
        <v>2</v>
      </c>
      <c r="H15" s="1">
        <f>SUM(I15:J15)</f>
        <v>10</v>
      </c>
      <c r="I15" s="1">
        <v>8</v>
      </c>
      <c r="J15" s="1">
        <v>2</v>
      </c>
      <c r="K15" s="1">
        <f>SUM(L15:M15)</f>
        <v>5</v>
      </c>
      <c r="L15" s="1">
        <v>5</v>
      </c>
      <c r="M15" s="101" t="s">
        <v>92</v>
      </c>
      <c r="N15" s="1">
        <f>SUM($O15:$P15)</f>
        <v>6</v>
      </c>
      <c r="O15" s="1">
        <v>4</v>
      </c>
      <c r="P15" s="1">
        <v>2</v>
      </c>
    </row>
    <row r="16" spans="1:16" ht="17.25" customHeight="1">
      <c r="A16" s="42" t="s">
        <v>95</v>
      </c>
      <c r="B16" s="1">
        <f>SUM(C16:D16)</f>
        <v>5285</v>
      </c>
      <c r="C16" s="1">
        <v>4583</v>
      </c>
      <c r="D16" s="1">
        <v>702</v>
      </c>
      <c r="E16" s="1">
        <f>SUM(F16:G16)</f>
        <v>6001</v>
      </c>
      <c r="F16" s="1">
        <v>5158</v>
      </c>
      <c r="G16" s="1">
        <v>843</v>
      </c>
      <c r="H16" s="1">
        <f>SUM(I16:J16)</f>
        <v>5488</v>
      </c>
      <c r="I16" s="1">
        <v>4800</v>
      </c>
      <c r="J16" s="1">
        <v>688</v>
      </c>
      <c r="K16" s="1">
        <f>SUM(L16:M16)</f>
        <v>4779</v>
      </c>
      <c r="L16" s="1">
        <v>4168</v>
      </c>
      <c r="M16" s="1">
        <v>611</v>
      </c>
      <c r="N16" s="1">
        <f>SUM($O16:$P16)</f>
        <v>4049</v>
      </c>
      <c r="O16" s="1">
        <v>3485</v>
      </c>
      <c r="P16" s="1">
        <v>564</v>
      </c>
    </row>
    <row r="17" spans="1:16" ht="17.25" customHeight="1">
      <c r="A17" s="42" t="s">
        <v>96</v>
      </c>
      <c r="B17" s="1">
        <f>SUM(C17:D17)</f>
        <v>12073</v>
      </c>
      <c r="C17" s="1">
        <v>8123</v>
      </c>
      <c r="D17" s="1">
        <v>3950</v>
      </c>
      <c r="E17" s="1">
        <f>SUM(F17:G17)</f>
        <v>11260</v>
      </c>
      <c r="F17" s="1">
        <v>7618</v>
      </c>
      <c r="G17" s="1">
        <v>3642</v>
      </c>
      <c r="H17" s="1">
        <f>SUM(I17:J17)</f>
        <v>9965</v>
      </c>
      <c r="I17" s="1">
        <v>6903</v>
      </c>
      <c r="J17" s="1">
        <v>3062</v>
      </c>
      <c r="K17" s="1">
        <f>SUM(L17:M17)</f>
        <v>8667</v>
      </c>
      <c r="L17" s="1">
        <v>5998</v>
      </c>
      <c r="M17" s="1">
        <v>2669</v>
      </c>
      <c r="N17" s="1">
        <f>SUM($O17:$P17)</f>
        <v>7257</v>
      </c>
      <c r="O17" s="1">
        <v>5051</v>
      </c>
      <c r="P17" s="1">
        <v>2206</v>
      </c>
    </row>
    <row r="18" spans="1:14" ht="17.25" customHeight="1">
      <c r="A18" s="100"/>
      <c r="N18" s="1">
        <f>IF(O19+P19=N19,"","数値に疑義有り")</f>
      </c>
    </row>
    <row r="19" spans="1:16" ht="17.25" customHeight="1">
      <c r="A19" s="100" t="s">
        <v>97</v>
      </c>
      <c r="B19" s="1">
        <f aca="true" t="shared" si="0" ref="B19:B27">SUM(C19:D19)</f>
        <v>29884</v>
      </c>
      <c r="C19" s="1">
        <f>SUM(C20:C27)</f>
        <v>17283</v>
      </c>
      <c r="D19" s="1">
        <f>SUM(D20:D27)</f>
        <v>12601</v>
      </c>
      <c r="E19" s="1">
        <f aca="true" t="shared" si="1" ref="E19:E27">SUM(F19:G19)</f>
        <v>33978</v>
      </c>
      <c r="F19" s="1">
        <f>SUM(F20:F27)</f>
        <v>19365</v>
      </c>
      <c r="G19" s="1">
        <f>SUM(G20:G27)</f>
        <v>14613</v>
      </c>
      <c r="H19" s="1">
        <f aca="true" t="shared" si="2" ref="H19:H27">SUM(I19:J19)</f>
        <v>36622</v>
      </c>
      <c r="I19" s="1">
        <f>SUM(I20:I27)</f>
        <v>20490</v>
      </c>
      <c r="J19" s="1">
        <f>SUM(J20:J27)</f>
        <v>16132</v>
      </c>
      <c r="K19" s="1">
        <f aca="true" t="shared" si="3" ref="K19:K27">SUM(L19:M19)</f>
        <v>36657</v>
      </c>
      <c r="L19" s="1">
        <f>SUM(L20:L27)</f>
        <v>20140</v>
      </c>
      <c r="M19" s="1">
        <f>SUM(M20:M27)</f>
        <v>16517</v>
      </c>
      <c r="N19" s="1">
        <f>SUM(N20:N27)</f>
        <v>35497</v>
      </c>
      <c r="O19" s="1">
        <f>SUM(O20:O27)</f>
        <v>19080</v>
      </c>
      <c r="P19" s="1">
        <f>SUM(P20:P27)</f>
        <v>16417</v>
      </c>
    </row>
    <row r="20" spans="1:16" ht="17.25" customHeight="1">
      <c r="A20" s="42" t="s">
        <v>279</v>
      </c>
      <c r="B20" s="1">
        <f t="shared" si="0"/>
        <v>10822</v>
      </c>
      <c r="C20" s="1">
        <v>5920</v>
      </c>
      <c r="D20" s="1">
        <v>4902</v>
      </c>
      <c r="E20" s="1">
        <f t="shared" si="1"/>
        <v>12239</v>
      </c>
      <c r="F20" s="1">
        <v>6444</v>
      </c>
      <c r="G20" s="1">
        <v>5795</v>
      </c>
      <c r="H20" s="1">
        <f t="shared" si="2"/>
        <v>12534</v>
      </c>
      <c r="I20" s="1">
        <v>6394</v>
      </c>
      <c r="J20" s="1">
        <v>6140</v>
      </c>
      <c r="K20" s="1">
        <f t="shared" si="3"/>
        <v>11659</v>
      </c>
      <c r="L20" s="1">
        <v>5839</v>
      </c>
      <c r="M20" s="1">
        <v>5820</v>
      </c>
      <c r="N20" s="1">
        <f>SUM($O20:$P20)</f>
        <v>11005</v>
      </c>
      <c r="O20" s="1">
        <v>5350</v>
      </c>
      <c r="P20" s="1">
        <v>5655</v>
      </c>
    </row>
    <row r="21" spans="1:16" ht="17.25" customHeight="1">
      <c r="A21" s="42" t="s">
        <v>98</v>
      </c>
      <c r="B21" s="1">
        <f t="shared" si="0"/>
        <v>3332</v>
      </c>
      <c r="C21" s="1">
        <v>1754</v>
      </c>
      <c r="D21" s="1">
        <v>1578</v>
      </c>
      <c r="E21" s="1">
        <f t="shared" si="1"/>
        <v>3139</v>
      </c>
      <c r="F21" s="1">
        <v>1635</v>
      </c>
      <c r="G21" s="1">
        <v>1504</v>
      </c>
      <c r="H21" s="1">
        <f t="shared" si="2"/>
        <v>2935</v>
      </c>
      <c r="I21" s="1">
        <v>1513</v>
      </c>
      <c r="J21" s="1">
        <v>1422</v>
      </c>
      <c r="K21" s="1">
        <f t="shared" si="3"/>
        <v>2762</v>
      </c>
      <c r="L21" s="1">
        <v>1471</v>
      </c>
      <c r="M21" s="1">
        <v>1291</v>
      </c>
      <c r="N21" s="1">
        <f aca="true" t="shared" si="4" ref="N21:N27">SUM($O21:$P21)</f>
        <v>3177</v>
      </c>
      <c r="O21" s="1">
        <v>1770</v>
      </c>
      <c r="P21" s="1">
        <v>1407</v>
      </c>
    </row>
    <row r="22" spans="1:16" ht="17.25" customHeight="1">
      <c r="A22" s="42" t="s">
        <v>219</v>
      </c>
      <c r="B22" s="243" t="s">
        <v>423</v>
      </c>
      <c r="C22" s="243" t="s">
        <v>423</v>
      </c>
      <c r="D22" s="243" t="s">
        <v>423</v>
      </c>
      <c r="E22" s="243" t="s">
        <v>423</v>
      </c>
      <c r="F22" s="243" t="s">
        <v>423</v>
      </c>
      <c r="G22" s="243" t="s">
        <v>423</v>
      </c>
      <c r="H22" s="243" t="s">
        <v>423</v>
      </c>
      <c r="I22" s="243" t="s">
        <v>423</v>
      </c>
      <c r="J22" s="243" t="s">
        <v>423</v>
      </c>
      <c r="K22" s="1">
        <f t="shared" si="3"/>
        <v>3618</v>
      </c>
      <c r="L22" s="1">
        <v>904</v>
      </c>
      <c r="M22" s="1">
        <v>2714</v>
      </c>
      <c r="N22" s="1">
        <f t="shared" si="4"/>
        <v>4220</v>
      </c>
      <c r="O22" s="1">
        <v>1080</v>
      </c>
      <c r="P22" s="1">
        <v>3140</v>
      </c>
    </row>
    <row r="23" spans="1:16" ht="17.25" customHeight="1">
      <c r="A23" s="149" t="s">
        <v>220</v>
      </c>
      <c r="B23" s="243" t="s">
        <v>423</v>
      </c>
      <c r="C23" s="243" t="s">
        <v>423</v>
      </c>
      <c r="D23" s="243" t="s">
        <v>423</v>
      </c>
      <c r="E23" s="243" t="s">
        <v>423</v>
      </c>
      <c r="F23" s="243" t="s">
        <v>423</v>
      </c>
      <c r="G23" s="243" t="s">
        <v>423</v>
      </c>
      <c r="H23" s="243" t="s">
        <v>423</v>
      </c>
      <c r="I23" s="243" t="s">
        <v>423</v>
      </c>
      <c r="J23" s="243" t="s">
        <v>423</v>
      </c>
      <c r="K23" s="1">
        <f t="shared" si="3"/>
        <v>2063</v>
      </c>
      <c r="L23" s="1">
        <v>935</v>
      </c>
      <c r="M23" s="1">
        <v>1128</v>
      </c>
      <c r="N23" s="1">
        <f t="shared" si="4"/>
        <v>2058</v>
      </c>
      <c r="O23" s="1">
        <v>901</v>
      </c>
      <c r="P23" s="1">
        <v>1157</v>
      </c>
    </row>
    <row r="24" spans="1:16" ht="17.25" customHeight="1">
      <c r="A24" s="42" t="s">
        <v>99</v>
      </c>
      <c r="B24" s="1">
        <f t="shared" si="0"/>
        <v>3117</v>
      </c>
      <c r="C24" s="1">
        <v>2545</v>
      </c>
      <c r="D24" s="1">
        <v>572</v>
      </c>
      <c r="E24" s="1">
        <f t="shared" si="1"/>
        <v>3903</v>
      </c>
      <c r="F24" s="1">
        <v>3002</v>
      </c>
      <c r="G24" s="1">
        <v>901</v>
      </c>
      <c r="H24" s="1">
        <f t="shared" si="2"/>
        <v>4385</v>
      </c>
      <c r="I24" s="1">
        <v>3241</v>
      </c>
      <c r="J24" s="1">
        <v>1144</v>
      </c>
      <c r="K24" s="1">
        <f t="shared" si="3"/>
        <v>5760</v>
      </c>
      <c r="L24" s="1">
        <v>4374</v>
      </c>
      <c r="M24" s="1">
        <v>1386</v>
      </c>
      <c r="N24" s="1">
        <f t="shared" si="4"/>
        <v>6102</v>
      </c>
      <c r="O24" s="1">
        <v>4484</v>
      </c>
      <c r="P24" s="1">
        <v>1618</v>
      </c>
    </row>
    <row r="25" spans="1:16" ht="17.25" customHeight="1">
      <c r="A25" s="42" t="s">
        <v>100</v>
      </c>
      <c r="B25" s="1">
        <f t="shared" si="0"/>
        <v>167</v>
      </c>
      <c r="C25" s="1">
        <v>148</v>
      </c>
      <c r="D25" s="1">
        <v>19</v>
      </c>
      <c r="E25" s="1">
        <f t="shared" si="1"/>
        <v>191</v>
      </c>
      <c r="F25" s="1">
        <v>158</v>
      </c>
      <c r="G25" s="1">
        <v>33</v>
      </c>
      <c r="H25" s="1">
        <f t="shared" si="2"/>
        <v>183</v>
      </c>
      <c r="I25" s="1">
        <v>147</v>
      </c>
      <c r="J25" s="1">
        <v>36</v>
      </c>
      <c r="K25" s="1">
        <f t="shared" si="3"/>
        <v>132</v>
      </c>
      <c r="L25" s="1">
        <v>101</v>
      </c>
      <c r="M25" s="1">
        <v>31</v>
      </c>
      <c r="N25" s="1">
        <f t="shared" si="4"/>
        <v>151</v>
      </c>
      <c r="O25" s="1">
        <v>123</v>
      </c>
      <c r="P25" s="1">
        <v>28</v>
      </c>
    </row>
    <row r="26" spans="1:16" ht="17.25" customHeight="1">
      <c r="A26" s="42" t="s">
        <v>280</v>
      </c>
      <c r="B26" s="1">
        <f t="shared" si="0"/>
        <v>11197</v>
      </c>
      <c r="C26" s="1">
        <v>6076</v>
      </c>
      <c r="D26" s="1">
        <v>5121</v>
      </c>
      <c r="E26" s="1">
        <f t="shared" si="1"/>
        <v>13133</v>
      </c>
      <c r="F26" s="1">
        <v>7191</v>
      </c>
      <c r="G26" s="1">
        <v>5942</v>
      </c>
      <c r="H26" s="1">
        <f t="shared" si="2"/>
        <v>15222</v>
      </c>
      <c r="I26" s="1">
        <v>8171</v>
      </c>
      <c r="J26" s="1">
        <v>7051</v>
      </c>
      <c r="K26" s="1">
        <f t="shared" si="3"/>
        <v>9307</v>
      </c>
      <c r="L26" s="1">
        <v>5548</v>
      </c>
      <c r="M26" s="1">
        <v>3759</v>
      </c>
      <c r="N26" s="1">
        <f t="shared" si="4"/>
        <v>7469</v>
      </c>
      <c r="O26" s="1">
        <v>4446</v>
      </c>
      <c r="P26" s="1">
        <v>3023</v>
      </c>
    </row>
    <row r="27" spans="1:16" ht="17.25" customHeight="1">
      <c r="A27" s="42" t="s">
        <v>101</v>
      </c>
      <c r="B27" s="1">
        <f t="shared" si="0"/>
        <v>1249</v>
      </c>
      <c r="C27" s="1">
        <v>840</v>
      </c>
      <c r="D27" s="1">
        <v>409</v>
      </c>
      <c r="E27" s="1">
        <f t="shared" si="1"/>
        <v>1373</v>
      </c>
      <c r="F27" s="1">
        <v>935</v>
      </c>
      <c r="G27" s="1">
        <v>438</v>
      </c>
      <c r="H27" s="1">
        <f t="shared" si="2"/>
        <v>1363</v>
      </c>
      <c r="I27" s="1">
        <v>1024</v>
      </c>
      <c r="J27" s="1">
        <v>339</v>
      </c>
      <c r="K27" s="1">
        <f t="shared" si="3"/>
        <v>1356</v>
      </c>
      <c r="L27" s="1">
        <v>968</v>
      </c>
      <c r="M27" s="1">
        <v>388</v>
      </c>
      <c r="N27" s="1">
        <f t="shared" si="4"/>
        <v>1315</v>
      </c>
      <c r="O27" s="1">
        <v>926</v>
      </c>
      <c r="P27" s="1">
        <v>389</v>
      </c>
    </row>
    <row r="28" ht="17.25" customHeight="1">
      <c r="A28" s="100"/>
    </row>
    <row r="29" spans="1:16" ht="17.25" customHeight="1">
      <c r="A29" s="103" t="s">
        <v>102</v>
      </c>
      <c r="B29" s="1">
        <f>SUM(C29:D29)</f>
        <v>734</v>
      </c>
      <c r="C29" s="1">
        <v>398</v>
      </c>
      <c r="D29" s="1">
        <v>336</v>
      </c>
      <c r="E29" s="1">
        <f>SUM(F29:G29)</f>
        <v>433</v>
      </c>
      <c r="F29" s="1">
        <v>240</v>
      </c>
      <c r="G29" s="1">
        <v>193</v>
      </c>
      <c r="H29" s="1">
        <f>SUM(I29:J29)</f>
        <v>1414</v>
      </c>
      <c r="I29" s="1">
        <v>786</v>
      </c>
      <c r="J29" s="1">
        <v>628</v>
      </c>
      <c r="K29" s="1">
        <f>SUM(L29:M29)</f>
        <v>1242</v>
      </c>
      <c r="L29" s="1">
        <v>763</v>
      </c>
      <c r="M29" s="1">
        <v>479</v>
      </c>
      <c r="N29" s="1">
        <f>SUM(O29:P29)</f>
        <v>4659</v>
      </c>
      <c r="O29" s="1">
        <v>2730</v>
      </c>
      <c r="P29" s="1">
        <v>1929</v>
      </c>
    </row>
    <row r="30" spans="1:16" ht="17.25" customHeight="1" thickBot="1">
      <c r="A30" s="4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27.75" customHeight="1">
      <c r="A31" s="326" t="s">
        <v>429</v>
      </c>
      <c r="B31" s="326"/>
      <c r="C31" s="326"/>
      <c r="D31" s="326"/>
      <c r="E31" s="326"/>
      <c r="F31" s="326"/>
      <c r="G31" s="326"/>
      <c r="M31" s="101"/>
      <c r="P31" s="101"/>
    </row>
  </sheetData>
  <sheetProtection/>
  <mergeCells count="7">
    <mergeCell ref="A31:G31"/>
    <mergeCell ref="N4:P4"/>
    <mergeCell ref="A4:A5"/>
    <mergeCell ref="K4:M4"/>
    <mergeCell ref="H4:J4"/>
    <mergeCell ref="B4:D4"/>
    <mergeCell ref="E4:G4"/>
  </mergeCells>
  <printOptions/>
  <pageMargins left="0.8267716535433072" right="0.5511811023622047" top="0.5511811023622047" bottom="0.5905511811023623" header="0.3937007874015748" footer="0.35433070866141736"/>
  <pageSetup fitToWidth="0" horizontalDpi="600" verticalDpi="600" orientation="portrait" paperSize="9" scale="65" r:id="rId1"/>
  <headerFooter scaleWithDoc="0" alignWithMargins="0">
    <oddFooter>&amp;R&amp;A</oddFooter>
    <evenFooter>&amp;C－ 37 －&amp;R&amp;A</evenFooter>
  </headerFooter>
  <colBreaks count="1" manualBreakCount="1">
    <brk id="7" max="65535" man="1"/>
  </colBreaks>
  <ignoredErrors>
    <ignoredError sqref="B7:B19 E7:H19 K7:K1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V75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12.625" style="104" customWidth="1"/>
    <col min="2" max="2" width="11.75390625" style="104" customWidth="1"/>
    <col min="3" max="3" width="10.00390625" style="104" customWidth="1"/>
    <col min="4" max="5" width="7.625" style="104" customWidth="1"/>
    <col min="6" max="6" width="10.875" style="104" customWidth="1"/>
    <col min="7" max="7" width="10.75390625" style="104" customWidth="1"/>
    <col min="8" max="8" width="10.00390625" style="104" customWidth="1"/>
    <col min="9" max="9" width="10.375" style="104" customWidth="1"/>
    <col min="10" max="11" width="10.625" style="104" customWidth="1"/>
    <col min="12" max="12" width="10.50390625" style="104" customWidth="1"/>
    <col min="13" max="13" width="10.00390625" style="104" customWidth="1"/>
    <col min="14" max="14" width="10.75390625" style="104" customWidth="1"/>
    <col min="15" max="15" width="11.25390625" style="104" customWidth="1"/>
    <col min="16" max="16" width="10.875" style="104" customWidth="1"/>
    <col min="17" max="17" width="11.125" style="104" customWidth="1"/>
    <col min="18" max="18" width="10.375" style="104" customWidth="1"/>
    <col min="19" max="19" width="9.625" style="104" customWidth="1"/>
    <col min="20" max="20" width="11.125" style="104" customWidth="1"/>
    <col min="21" max="21" width="11.625" style="104" bestFit="1" customWidth="1"/>
    <col min="22" max="22" width="12.625" style="104" bestFit="1" customWidth="1"/>
    <col min="23" max="16384" width="9.00390625" style="104" customWidth="1"/>
  </cols>
  <sheetData>
    <row r="1" spans="1:8" s="94" customFormat="1" ht="13.5">
      <c r="A1" s="244" t="s">
        <v>25</v>
      </c>
      <c r="B1" s="91"/>
      <c r="C1" s="91"/>
      <c r="D1" s="91"/>
      <c r="E1" s="91"/>
      <c r="F1" s="91"/>
      <c r="G1" s="92"/>
      <c r="H1" s="93"/>
    </row>
    <row r="2" spans="1:14" ht="17.25" customHeight="1">
      <c r="A2" s="252" t="s">
        <v>377</v>
      </c>
      <c r="B2" s="253"/>
      <c r="M2" s="331"/>
      <c r="N2" s="332"/>
    </row>
    <row r="3" spans="1:14" ht="14.25" customHeight="1">
      <c r="A3" s="252"/>
      <c r="B3" s="253"/>
      <c r="M3" s="249"/>
      <c r="N3" s="250"/>
    </row>
    <row r="4" spans="1:22" s="143" customFormat="1" ht="19.5" customHeight="1">
      <c r="A4" s="342" t="s">
        <v>419</v>
      </c>
      <c r="B4" s="345" t="s">
        <v>27</v>
      </c>
      <c r="C4" s="345" t="s">
        <v>242</v>
      </c>
      <c r="D4" s="345" t="s">
        <v>243</v>
      </c>
      <c r="E4" s="333" t="s">
        <v>244</v>
      </c>
      <c r="F4" s="345" t="s">
        <v>245</v>
      </c>
      <c r="G4" s="345" t="s">
        <v>246</v>
      </c>
      <c r="H4" s="333" t="s">
        <v>247</v>
      </c>
      <c r="I4" s="333" t="s">
        <v>248</v>
      </c>
      <c r="J4" s="336" t="s">
        <v>249</v>
      </c>
      <c r="K4" s="339" t="s">
        <v>250</v>
      </c>
      <c r="L4" s="333" t="s">
        <v>251</v>
      </c>
      <c r="M4" s="333" t="s">
        <v>252</v>
      </c>
      <c r="N4" s="333" t="s">
        <v>253</v>
      </c>
      <c r="O4" s="333" t="s">
        <v>254</v>
      </c>
      <c r="P4" s="333" t="s">
        <v>255</v>
      </c>
      <c r="Q4" s="333" t="s">
        <v>256</v>
      </c>
      <c r="R4" s="333" t="s">
        <v>257</v>
      </c>
      <c r="S4" s="333" t="s">
        <v>258</v>
      </c>
      <c r="T4" s="333" t="s">
        <v>259</v>
      </c>
      <c r="U4" s="350" t="s">
        <v>260</v>
      </c>
      <c r="V4" s="353" t="s">
        <v>261</v>
      </c>
    </row>
    <row r="5" spans="1:22" s="143" customFormat="1" ht="19.5" customHeight="1">
      <c r="A5" s="343"/>
      <c r="B5" s="346"/>
      <c r="C5" s="346"/>
      <c r="D5" s="348"/>
      <c r="E5" s="334"/>
      <c r="F5" s="348"/>
      <c r="G5" s="348"/>
      <c r="H5" s="334"/>
      <c r="I5" s="334"/>
      <c r="J5" s="337"/>
      <c r="K5" s="340"/>
      <c r="L5" s="334"/>
      <c r="M5" s="334"/>
      <c r="N5" s="334"/>
      <c r="O5" s="334"/>
      <c r="P5" s="334"/>
      <c r="Q5" s="334"/>
      <c r="R5" s="334"/>
      <c r="S5" s="334"/>
      <c r="T5" s="334"/>
      <c r="U5" s="351"/>
      <c r="V5" s="354"/>
    </row>
    <row r="6" spans="1:22" s="143" customFormat="1" ht="19.5" customHeight="1">
      <c r="A6" s="344"/>
      <c r="B6" s="347"/>
      <c r="C6" s="347"/>
      <c r="D6" s="349"/>
      <c r="E6" s="335"/>
      <c r="F6" s="349"/>
      <c r="G6" s="349"/>
      <c r="H6" s="335"/>
      <c r="I6" s="335"/>
      <c r="J6" s="338"/>
      <c r="K6" s="341"/>
      <c r="L6" s="335"/>
      <c r="M6" s="335"/>
      <c r="N6" s="335"/>
      <c r="O6" s="335"/>
      <c r="P6" s="335"/>
      <c r="Q6" s="335"/>
      <c r="R6" s="335"/>
      <c r="S6" s="335"/>
      <c r="T6" s="335"/>
      <c r="U6" s="352"/>
      <c r="V6" s="355"/>
    </row>
    <row r="7" spans="1:22" s="143" customFormat="1" ht="18" customHeight="1">
      <c r="A7" s="144" t="s">
        <v>180</v>
      </c>
      <c r="B7" s="200">
        <v>3482305</v>
      </c>
      <c r="C7" s="200">
        <v>58189</v>
      </c>
      <c r="D7" s="200">
        <v>112</v>
      </c>
      <c r="E7" s="200">
        <v>638</v>
      </c>
      <c r="F7" s="200">
        <v>258660</v>
      </c>
      <c r="G7" s="200">
        <v>557568</v>
      </c>
      <c r="H7" s="200">
        <v>13883</v>
      </c>
      <c r="I7" s="200">
        <v>132220</v>
      </c>
      <c r="J7" s="200">
        <v>232507</v>
      </c>
      <c r="K7" s="200">
        <v>589469</v>
      </c>
      <c r="L7" s="200">
        <v>103581</v>
      </c>
      <c r="M7" s="200">
        <v>77089</v>
      </c>
      <c r="N7" s="200">
        <v>117722</v>
      </c>
      <c r="O7" s="200">
        <v>180387</v>
      </c>
      <c r="P7" s="200">
        <v>127438</v>
      </c>
      <c r="Q7" s="200">
        <v>144233</v>
      </c>
      <c r="R7" s="200">
        <v>294564</v>
      </c>
      <c r="S7" s="200">
        <v>13304</v>
      </c>
      <c r="T7" s="200">
        <v>213187</v>
      </c>
      <c r="U7" s="200">
        <v>112771</v>
      </c>
      <c r="V7" s="201">
        <v>254783</v>
      </c>
    </row>
    <row r="8" spans="1:22" s="143" customFormat="1" ht="18" customHeight="1">
      <c r="A8" s="145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3"/>
    </row>
    <row r="9" spans="1:22" s="143" customFormat="1" ht="18" customHeight="1">
      <c r="A9" s="147" t="s">
        <v>181</v>
      </c>
      <c r="B9" s="202">
        <v>585742</v>
      </c>
      <c r="C9" s="202">
        <v>4377</v>
      </c>
      <c r="D9" s="202">
        <v>5</v>
      </c>
      <c r="E9" s="202">
        <v>57</v>
      </c>
      <c r="F9" s="202">
        <v>41198</v>
      </c>
      <c r="G9" s="202">
        <v>67113</v>
      </c>
      <c r="H9" s="202">
        <v>2787</v>
      </c>
      <c r="I9" s="202">
        <v>30231</v>
      </c>
      <c r="J9" s="202">
        <v>32371</v>
      </c>
      <c r="K9" s="202">
        <v>107700</v>
      </c>
      <c r="L9" s="202">
        <v>25628</v>
      </c>
      <c r="M9" s="202">
        <v>16763</v>
      </c>
      <c r="N9" s="202">
        <v>25967</v>
      </c>
      <c r="O9" s="202">
        <v>31707</v>
      </c>
      <c r="P9" s="202">
        <v>21067</v>
      </c>
      <c r="Q9" s="202">
        <v>28645</v>
      </c>
      <c r="R9" s="202">
        <v>47781</v>
      </c>
      <c r="S9" s="202">
        <v>1758</v>
      </c>
      <c r="T9" s="202">
        <v>38762</v>
      </c>
      <c r="U9" s="202">
        <v>19659</v>
      </c>
      <c r="V9" s="203">
        <v>42166</v>
      </c>
    </row>
    <row r="10" spans="1:22" s="143" customFormat="1" ht="18" customHeight="1">
      <c r="A10" s="174" t="s">
        <v>262</v>
      </c>
      <c r="B10" s="202">
        <v>38469</v>
      </c>
      <c r="C10" s="202">
        <v>467</v>
      </c>
      <c r="D10" s="202">
        <v>1</v>
      </c>
      <c r="E10" s="202" t="s">
        <v>217</v>
      </c>
      <c r="F10" s="202">
        <v>3591</v>
      </c>
      <c r="G10" s="202">
        <v>4798</v>
      </c>
      <c r="H10" s="202">
        <v>148</v>
      </c>
      <c r="I10" s="202">
        <v>1366</v>
      </c>
      <c r="J10" s="202">
        <v>2448</v>
      </c>
      <c r="K10" s="202">
        <v>7222</v>
      </c>
      <c r="L10" s="202">
        <v>1235</v>
      </c>
      <c r="M10" s="202">
        <v>836</v>
      </c>
      <c r="N10" s="202">
        <v>1244</v>
      </c>
      <c r="O10" s="202">
        <v>2094</v>
      </c>
      <c r="P10" s="202">
        <v>1522</v>
      </c>
      <c r="Q10" s="202">
        <v>1695</v>
      </c>
      <c r="R10" s="202">
        <v>3558</v>
      </c>
      <c r="S10" s="202">
        <v>124</v>
      </c>
      <c r="T10" s="202">
        <v>2831</v>
      </c>
      <c r="U10" s="202">
        <v>1249</v>
      </c>
      <c r="V10" s="203">
        <v>2040</v>
      </c>
    </row>
    <row r="11" spans="1:22" s="143" customFormat="1" ht="18" customHeight="1">
      <c r="A11" s="174" t="s">
        <v>263</v>
      </c>
      <c r="B11" s="202">
        <v>66464</v>
      </c>
      <c r="C11" s="202">
        <v>196</v>
      </c>
      <c r="D11" s="202">
        <v>1</v>
      </c>
      <c r="E11" s="202">
        <v>6</v>
      </c>
      <c r="F11" s="202">
        <v>4269</v>
      </c>
      <c r="G11" s="202">
        <v>7779</v>
      </c>
      <c r="H11" s="202">
        <v>304</v>
      </c>
      <c r="I11" s="202">
        <v>3225</v>
      </c>
      <c r="J11" s="202">
        <v>3454</v>
      </c>
      <c r="K11" s="202">
        <v>13400</v>
      </c>
      <c r="L11" s="202">
        <v>2715</v>
      </c>
      <c r="M11" s="202">
        <v>1931</v>
      </c>
      <c r="N11" s="202">
        <v>3140</v>
      </c>
      <c r="O11" s="202">
        <v>3762</v>
      </c>
      <c r="P11" s="202">
        <v>2294</v>
      </c>
      <c r="Q11" s="202">
        <v>3102</v>
      </c>
      <c r="R11" s="202">
        <v>5246</v>
      </c>
      <c r="S11" s="202">
        <v>244</v>
      </c>
      <c r="T11" s="202">
        <v>4307</v>
      </c>
      <c r="U11" s="202">
        <v>3934</v>
      </c>
      <c r="V11" s="203">
        <v>3155</v>
      </c>
    </row>
    <row r="12" spans="1:22" s="143" customFormat="1" ht="18" customHeight="1">
      <c r="A12" s="174" t="s">
        <v>264</v>
      </c>
      <c r="B12" s="202">
        <v>52017</v>
      </c>
      <c r="C12" s="202">
        <v>89</v>
      </c>
      <c r="D12" s="202" t="s">
        <v>217</v>
      </c>
      <c r="E12" s="202">
        <v>3</v>
      </c>
      <c r="F12" s="202">
        <v>2976</v>
      </c>
      <c r="G12" s="202">
        <v>4894</v>
      </c>
      <c r="H12" s="202">
        <v>401</v>
      </c>
      <c r="I12" s="202">
        <v>2828</v>
      </c>
      <c r="J12" s="202">
        <v>2577</v>
      </c>
      <c r="K12" s="202">
        <v>9542</v>
      </c>
      <c r="L12" s="202">
        <v>2445</v>
      </c>
      <c r="M12" s="202">
        <v>1907</v>
      </c>
      <c r="N12" s="202">
        <v>2736</v>
      </c>
      <c r="O12" s="202">
        <v>3195</v>
      </c>
      <c r="P12" s="202">
        <v>1875</v>
      </c>
      <c r="Q12" s="202">
        <v>2586</v>
      </c>
      <c r="R12" s="202">
        <v>4361</v>
      </c>
      <c r="S12" s="202">
        <v>158</v>
      </c>
      <c r="T12" s="202">
        <v>3548</v>
      </c>
      <c r="U12" s="202">
        <v>1534</v>
      </c>
      <c r="V12" s="203">
        <v>4362</v>
      </c>
    </row>
    <row r="13" spans="1:22" s="143" customFormat="1" ht="18" customHeight="1">
      <c r="A13" s="174" t="s">
        <v>265</v>
      </c>
      <c r="B13" s="202">
        <v>72068</v>
      </c>
      <c r="C13" s="202">
        <v>852</v>
      </c>
      <c r="D13" s="202" t="s">
        <v>216</v>
      </c>
      <c r="E13" s="202">
        <v>4</v>
      </c>
      <c r="F13" s="202">
        <v>5653</v>
      </c>
      <c r="G13" s="202">
        <v>7974</v>
      </c>
      <c r="H13" s="202">
        <v>286</v>
      </c>
      <c r="I13" s="202">
        <v>2941</v>
      </c>
      <c r="J13" s="202">
        <v>4186</v>
      </c>
      <c r="K13" s="202">
        <v>13550</v>
      </c>
      <c r="L13" s="202">
        <v>2623</v>
      </c>
      <c r="M13" s="202">
        <v>1918</v>
      </c>
      <c r="N13" s="202">
        <v>2862</v>
      </c>
      <c r="O13" s="202">
        <v>4022</v>
      </c>
      <c r="P13" s="202">
        <v>2809</v>
      </c>
      <c r="Q13" s="202">
        <v>3380</v>
      </c>
      <c r="R13" s="202">
        <v>6575</v>
      </c>
      <c r="S13" s="202">
        <v>190</v>
      </c>
      <c r="T13" s="202">
        <v>4975</v>
      </c>
      <c r="U13" s="202">
        <v>2054</v>
      </c>
      <c r="V13" s="203">
        <v>5214</v>
      </c>
    </row>
    <row r="14" spans="1:22" s="143" customFormat="1" ht="18" customHeight="1">
      <c r="A14" s="174" t="s">
        <v>266</v>
      </c>
      <c r="B14" s="202">
        <v>47378</v>
      </c>
      <c r="C14" s="202">
        <v>108</v>
      </c>
      <c r="D14" s="202">
        <v>2</v>
      </c>
      <c r="E14" s="202">
        <v>9</v>
      </c>
      <c r="F14" s="202">
        <v>2880</v>
      </c>
      <c r="G14" s="202">
        <v>5004</v>
      </c>
      <c r="H14" s="202">
        <v>331</v>
      </c>
      <c r="I14" s="202">
        <v>2884</v>
      </c>
      <c r="J14" s="202">
        <v>2266</v>
      </c>
      <c r="K14" s="202">
        <v>8396</v>
      </c>
      <c r="L14" s="202">
        <v>2593</v>
      </c>
      <c r="M14" s="202">
        <v>1398</v>
      </c>
      <c r="N14" s="202">
        <v>2300</v>
      </c>
      <c r="O14" s="202">
        <v>2426</v>
      </c>
      <c r="P14" s="202">
        <v>1660</v>
      </c>
      <c r="Q14" s="202">
        <v>2481</v>
      </c>
      <c r="R14" s="202">
        <v>3804</v>
      </c>
      <c r="S14" s="202">
        <v>211</v>
      </c>
      <c r="T14" s="202">
        <v>3289</v>
      </c>
      <c r="U14" s="202">
        <v>1544</v>
      </c>
      <c r="V14" s="203">
        <v>3792</v>
      </c>
    </row>
    <row r="15" spans="1:22" s="143" customFormat="1" ht="18" customHeight="1">
      <c r="A15" s="174" t="s">
        <v>267</v>
      </c>
      <c r="B15" s="202">
        <v>47507</v>
      </c>
      <c r="C15" s="202">
        <v>192</v>
      </c>
      <c r="D15" s="202">
        <v>1</v>
      </c>
      <c r="E15" s="202">
        <v>2</v>
      </c>
      <c r="F15" s="202">
        <v>3938</v>
      </c>
      <c r="G15" s="202">
        <v>5627</v>
      </c>
      <c r="H15" s="202">
        <v>146</v>
      </c>
      <c r="I15" s="202">
        <v>2284</v>
      </c>
      <c r="J15" s="202">
        <v>2985</v>
      </c>
      <c r="K15" s="202">
        <v>8860</v>
      </c>
      <c r="L15" s="202">
        <v>1454</v>
      </c>
      <c r="M15" s="202">
        <v>1081</v>
      </c>
      <c r="N15" s="202">
        <v>1638</v>
      </c>
      <c r="O15" s="202">
        <v>3074</v>
      </c>
      <c r="P15" s="202">
        <v>1810</v>
      </c>
      <c r="Q15" s="202">
        <v>2218</v>
      </c>
      <c r="R15" s="202">
        <v>3558</v>
      </c>
      <c r="S15" s="202">
        <v>114</v>
      </c>
      <c r="T15" s="202">
        <v>3303</v>
      </c>
      <c r="U15" s="202">
        <v>1268</v>
      </c>
      <c r="V15" s="203">
        <v>3954</v>
      </c>
    </row>
    <row r="16" spans="1:22" s="143" customFormat="1" ht="18" customHeight="1">
      <c r="A16" s="174" t="s">
        <v>268</v>
      </c>
      <c r="B16" s="202">
        <v>69668</v>
      </c>
      <c r="C16" s="202">
        <v>98</v>
      </c>
      <c r="D16" s="202" t="s">
        <v>216</v>
      </c>
      <c r="E16" s="202">
        <v>20</v>
      </c>
      <c r="F16" s="202">
        <v>3419</v>
      </c>
      <c r="G16" s="202">
        <v>6630</v>
      </c>
      <c r="H16" s="202">
        <v>379</v>
      </c>
      <c r="I16" s="202">
        <v>4758</v>
      </c>
      <c r="J16" s="202">
        <v>2915</v>
      </c>
      <c r="K16" s="202">
        <v>12233</v>
      </c>
      <c r="L16" s="202">
        <v>4767</v>
      </c>
      <c r="M16" s="202">
        <v>2364</v>
      </c>
      <c r="N16" s="202">
        <v>4071</v>
      </c>
      <c r="O16" s="202">
        <v>3452</v>
      </c>
      <c r="P16" s="202">
        <v>2310</v>
      </c>
      <c r="Q16" s="202">
        <v>4206</v>
      </c>
      <c r="R16" s="202">
        <v>5588</v>
      </c>
      <c r="S16" s="202">
        <v>152</v>
      </c>
      <c r="T16" s="202">
        <v>4269</v>
      </c>
      <c r="U16" s="202">
        <v>2741</v>
      </c>
      <c r="V16" s="203">
        <v>5296</v>
      </c>
    </row>
    <row r="17" spans="1:22" s="143" customFormat="1" ht="18" customHeight="1">
      <c r="A17" s="174" t="s">
        <v>269</v>
      </c>
      <c r="B17" s="202">
        <v>88241</v>
      </c>
      <c r="C17" s="202">
        <v>205</v>
      </c>
      <c r="D17" s="202" t="s">
        <v>216</v>
      </c>
      <c r="E17" s="202">
        <v>9</v>
      </c>
      <c r="F17" s="202">
        <v>5705</v>
      </c>
      <c r="G17" s="202">
        <v>10299</v>
      </c>
      <c r="H17" s="202">
        <v>323</v>
      </c>
      <c r="I17" s="202">
        <v>6375</v>
      </c>
      <c r="J17" s="202">
        <v>4427</v>
      </c>
      <c r="K17" s="202">
        <v>16045</v>
      </c>
      <c r="L17" s="202">
        <v>4589</v>
      </c>
      <c r="M17" s="202">
        <v>2969</v>
      </c>
      <c r="N17" s="202">
        <v>4284</v>
      </c>
      <c r="O17" s="202">
        <v>4490</v>
      </c>
      <c r="P17" s="202">
        <v>2974</v>
      </c>
      <c r="Q17" s="202">
        <v>4187</v>
      </c>
      <c r="R17" s="202">
        <v>6241</v>
      </c>
      <c r="S17" s="202">
        <v>202</v>
      </c>
      <c r="T17" s="202">
        <v>5525</v>
      </c>
      <c r="U17" s="202">
        <v>2340</v>
      </c>
      <c r="V17" s="203">
        <v>7052</v>
      </c>
    </row>
    <row r="18" spans="1:22" s="143" customFormat="1" ht="18" customHeight="1">
      <c r="A18" s="174" t="s">
        <v>270</v>
      </c>
      <c r="B18" s="202">
        <v>52102</v>
      </c>
      <c r="C18" s="202">
        <v>958</v>
      </c>
      <c r="D18" s="202" t="s">
        <v>216</v>
      </c>
      <c r="E18" s="202">
        <v>3</v>
      </c>
      <c r="F18" s="202">
        <v>4239</v>
      </c>
      <c r="G18" s="202">
        <v>5436</v>
      </c>
      <c r="H18" s="202">
        <v>282</v>
      </c>
      <c r="I18" s="202">
        <v>2367</v>
      </c>
      <c r="J18" s="202">
        <v>2809</v>
      </c>
      <c r="K18" s="202">
        <v>9507</v>
      </c>
      <c r="L18" s="202">
        <v>1978</v>
      </c>
      <c r="M18" s="202">
        <v>1429</v>
      </c>
      <c r="N18" s="202">
        <v>2291</v>
      </c>
      <c r="O18" s="202">
        <v>2704</v>
      </c>
      <c r="P18" s="202">
        <v>1872</v>
      </c>
      <c r="Q18" s="202">
        <v>2888</v>
      </c>
      <c r="R18" s="202">
        <v>4835</v>
      </c>
      <c r="S18" s="202">
        <v>153</v>
      </c>
      <c r="T18" s="202">
        <v>3489</v>
      </c>
      <c r="U18" s="202">
        <v>1650</v>
      </c>
      <c r="V18" s="203">
        <v>3212</v>
      </c>
    </row>
    <row r="19" spans="1:22" s="143" customFormat="1" ht="18" customHeight="1">
      <c r="A19" s="174" t="s">
        <v>271</v>
      </c>
      <c r="B19" s="202">
        <v>51828</v>
      </c>
      <c r="C19" s="202">
        <v>1212</v>
      </c>
      <c r="D19" s="202" t="s">
        <v>217</v>
      </c>
      <c r="E19" s="202">
        <v>1</v>
      </c>
      <c r="F19" s="202">
        <v>4528</v>
      </c>
      <c r="G19" s="202">
        <v>8672</v>
      </c>
      <c r="H19" s="202">
        <v>187</v>
      </c>
      <c r="I19" s="202">
        <v>1203</v>
      </c>
      <c r="J19" s="202">
        <v>4304</v>
      </c>
      <c r="K19" s="202">
        <v>8945</v>
      </c>
      <c r="L19" s="202">
        <v>1229</v>
      </c>
      <c r="M19" s="202">
        <v>930</v>
      </c>
      <c r="N19" s="202">
        <v>1401</v>
      </c>
      <c r="O19" s="202">
        <v>2488</v>
      </c>
      <c r="P19" s="202">
        <v>1941</v>
      </c>
      <c r="Q19" s="202">
        <v>1902</v>
      </c>
      <c r="R19" s="202">
        <v>4015</v>
      </c>
      <c r="S19" s="202">
        <v>210</v>
      </c>
      <c r="T19" s="202">
        <v>3226</v>
      </c>
      <c r="U19" s="202">
        <v>1345</v>
      </c>
      <c r="V19" s="203">
        <v>4089</v>
      </c>
    </row>
    <row r="20" spans="1:22" s="143" customFormat="1" ht="18" customHeight="1">
      <c r="A20" s="145"/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3"/>
    </row>
    <row r="21" spans="1:22" s="143" customFormat="1" ht="18" customHeight="1">
      <c r="A21" s="146" t="s">
        <v>182</v>
      </c>
      <c r="B21" s="202">
        <v>161774</v>
      </c>
      <c r="C21" s="202">
        <v>2667</v>
      </c>
      <c r="D21" s="202">
        <v>3</v>
      </c>
      <c r="E21" s="202">
        <v>12</v>
      </c>
      <c r="F21" s="202">
        <v>10951</v>
      </c>
      <c r="G21" s="202">
        <v>26011</v>
      </c>
      <c r="H21" s="202">
        <v>735</v>
      </c>
      <c r="I21" s="202">
        <v>4994</v>
      </c>
      <c r="J21" s="202">
        <v>9472</v>
      </c>
      <c r="K21" s="202">
        <v>26209</v>
      </c>
      <c r="L21" s="202">
        <v>4148</v>
      </c>
      <c r="M21" s="202">
        <v>3356</v>
      </c>
      <c r="N21" s="202">
        <v>5614</v>
      </c>
      <c r="O21" s="202">
        <v>8622</v>
      </c>
      <c r="P21" s="202">
        <v>5669</v>
      </c>
      <c r="Q21" s="202">
        <v>7525</v>
      </c>
      <c r="R21" s="202">
        <v>14825</v>
      </c>
      <c r="S21" s="202">
        <v>596</v>
      </c>
      <c r="T21" s="202">
        <v>9506</v>
      </c>
      <c r="U21" s="202">
        <v>4729</v>
      </c>
      <c r="V21" s="203">
        <v>16130</v>
      </c>
    </row>
    <row r="22" spans="1:22" s="143" customFormat="1" ht="18" customHeight="1">
      <c r="A22" s="146" t="s">
        <v>183</v>
      </c>
      <c r="B22" s="202">
        <v>97671</v>
      </c>
      <c r="C22" s="202">
        <v>3317</v>
      </c>
      <c r="D22" s="202">
        <v>9</v>
      </c>
      <c r="E22" s="202">
        <v>4</v>
      </c>
      <c r="F22" s="202">
        <v>6172</v>
      </c>
      <c r="G22" s="202">
        <v>19423</v>
      </c>
      <c r="H22" s="202">
        <v>533</v>
      </c>
      <c r="I22" s="202">
        <v>2034</v>
      </c>
      <c r="J22" s="202">
        <v>5622</v>
      </c>
      <c r="K22" s="202">
        <v>15959</v>
      </c>
      <c r="L22" s="202">
        <v>2423</v>
      </c>
      <c r="M22" s="202">
        <v>1443</v>
      </c>
      <c r="N22" s="202">
        <v>2606</v>
      </c>
      <c r="O22" s="202">
        <v>5132</v>
      </c>
      <c r="P22" s="202">
        <v>3610</v>
      </c>
      <c r="Q22" s="202">
        <v>4234</v>
      </c>
      <c r="R22" s="202">
        <v>9422</v>
      </c>
      <c r="S22" s="202">
        <v>541</v>
      </c>
      <c r="T22" s="202">
        <v>5438</v>
      </c>
      <c r="U22" s="202">
        <v>3991</v>
      </c>
      <c r="V22" s="203">
        <v>5758</v>
      </c>
    </row>
    <row r="23" spans="1:22" s="143" customFormat="1" ht="18" customHeight="1">
      <c r="A23" s="146" t="s">
        <v>184</v>
      </c>
      <c r="B23" s="202">
        <v>251681</v>
      </c>
      <c r="C23" s="202">
        <v>1609</v>
      </c>
      <c r="D23" s="202">
        <v>2</v>
      </c>
      <c r="E23" s="202">
        <v>22</v>
      </c>
      <c r="F23" s="202">
        <v>22784</v>
      </c>
      <c r="G23" s="202">
        <v>36226</v>
      </c>
      <c r="H23" s="202">
        <v>668</v>
      </c>
      <c r="I23" s="202">
        <v>13761</v>
      </c>
      <c r="J23" s="202">
        <v>16778</v>
      </c>
      <c r="K23" s="202">
        <v>43295</v>
      </c>
      <c r="L23" s="202">
        <v>7632</v>
      </c>
      <c r="M23" s="202">
        <v>6799</v>
      </c>
      <c r="N23" s="202">
        <v>8659</v>
      </c>
      <c r="O23" s="202">
        <v>14026</v>
      </c>
      <c r="P23" s="202">
        <v>9135</v>
      </c>
      <c r="Q23" s="202">
        <v>7416</v>
      </c>
      <c r="R23" s="202">
        <v>17969</v>
      </c>
      <c r="S23" s="202">
        <v>648</v>
      </c>
      <c r="T23" s="202">
        <v>15955</v>
      </c>
      <c r="U23" s="202">
        <v>5206</v>
      </c>
      <c r="V23" s="203">
        <v>23091</v>
      </c>
    </row>
    <row r="24" spans="1:22" s="143" customFormat="1" ht="18" customHeight="1">
      <c r="A24" s="146" t="s">
        <v>185</v>
      </c>
      <c r="B24" s="202">
        <v>42260</v>
      </c>
      <c r="C24" s="202">
        <v>1274</v>
      </c>
      <c r="D24" s="202">
        <v>7</v>
      </c>
      <c r="E24" s="202">
        <v>6</v>
      </c>
      <c r="F24" s="202">
        <v>2899</v>
      </c>
      <c r="G24" s="202">
        <v>9996</v>
      </c>
      <c r="H24" s="202">
        <v>179</v>
      </c>
      <c r="I24" s="202">
        <v>721</v>
      </c>
      <c r="J24" s="202">
        <v>2965</v>
      </c>
      <c r="K24" s="202">
        <v>7441</v>
      </c>
      <c r="L24" s="202">
        <v>968</v>
      </c>
      <c r="M24" s="202">
        <v>556</v>
      </c>
      <c r="N24" s="202">
        <v>942</v>
      </c>
      <c r="O24" s="202">
        <v>2147</v>
      </c>
      <c r="P24" s="202">
        <v>1757</v>
      </c>
      <c r="Q24" s="202">
        <v>1588</v>
      </c>
      <c r="R24" s="202">
        <v>3605</v>
      </c>
      <c r="S24" s="202">
        <v>211</v>
      </c>
      <c r="T24" s="202">
        <v>2249</v>
      </c>
      <c r="U24" s="202">
        <v>1225</v>
      </c>
      <c r="V24" s="203">
        <v>1524</v>
      </c>
    </row>
    <row r="25" spans="1:22" s="143" customFormat="1" ht="18" customHeight="1">
      <c r="A25" s="146" t="s">
        <v>186</v>
      </c>
      <c r="B25" s="202">
        <v>30232</v>
      </c>
      <c r="C25" s="202">
        <v>901</v>
      </c>
      <c r="D25" s="202">
        <v>2</v>
      </c>
      <c r="E25" s="202">
        <v>145</v>
      </c>
      <c r="F25" s="202">
        <v>2632</v>
      </c>
      <c r="G25" s="202">
        <v>7139</v>
      </c>
      <c r="H25" s="202">
        <v>174</v>
      </c>
      <c r="I25" s="202">
        <v>161</v>
      </c>
      <c r="J25" s="202">
        <v>1813</v>
      </c>
      <c r="K25" s="202">
        <v>4423</v>
      </c>
      <c r="L25" s="202">
        <v>506</v>
      </c>
      <c r="M25" s="202">
        <v>266</v>
      </c>
      <c r="N25" s="202">
        <v>653</v>
      </c>
      <c r="O25" s="202">
        <v>2081</v>
      </c>
      <c r="P25" s="202">
        <v>1397</v>
      </c>
      <c r="Q25" s="202">
        <v>1460</v>
      </c>
      <c r="R25" s="202">
        <v>3466</v>
      </c>
      <c r="S25" s="202">
        <v>254</v>
      </c>
      <c r="T25" s="202">
        <v>1193</v>
      </c>
      <c r="U25" s="202">
        <v>1065</v>
      </c>
      <c r="V25" s="203">
        <v>501</v>
      </c>
    </row>
    <row r="26" spans="1:22" s="143" customFormat="1" ht="18" customHeight="1">
      <c r="A26" s="146"/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3"/>
    </row>
    <row r="27" spans="1:22" s="143" customFormat="1" ht="18" customHeight="1">
      <c r="A27" s="146" t="s">
        <v>187</v>
      </c>
      <c r="B27" s="202">
        <v>159294</v>
      </c>
      <c r="C27" s="202">
        <v>2068</v>
      </c>
      <c r="D27" s="202">
        <v>1</v>
      </c>
      <c r="E27" s="202">
        <v>10</v>
      </c>
      <c r="F27" s="202">
        <v>10612</v>
      </c>
      <c r="G27" s="202">
        <v>19072</v>
      </c>
      <c r="H27" s="202">
        <v>617</v>
      </c>
      <c r="I27" s="202">
        <v>7797</v>
      </c>
      <c r="J27" s="202">
        <v>9142</v>
      </c>
      <c r="K27" s="202">
        <v>24832</v>
      </c>
      <c r="L27" s="202">
        <v>5223</v>
      </c>
      <c r="M27" s="202">
        <v>4023</v>
      </c>
      <c r="N27" s="202">
        <v>6664</v>
      </c>
      <c r="O27" s="202">
        <v>8084</v>
      </c>
      <c r="P27" s="202">
        <v>5700</v>
      </c>
      <c r="Q27" s="202">
        <v>8582</v>
      </c>
      <c r="R27" s="202">
        <v>15581</v>
      </c>
      <c r="S27" s="202">
        <v>514</v>
      </c>
      <c r="T27" s="202">
        <v>10328</v>
      </c>
      <c r="U27" s="202">
        <v>5216</v>
      </c>
      <c r="V27" s="203">
        <v>15228</v>
      </c>
    </row>
    <row r="28" spans="1:22" s="143" customFormat="1" ht="18" customHeight="1">
      <c r="A28" s="146" t="s">
        <v>188</v>
      </c>
      <c r="B28" s="202">
        <v>39650</v>
      </c>
      <c r="C28" s="202">
        <v>397</v>
      </c>
      <c r="D28" s="202">
        <v>1</v>
      </c>
      <c r="E28" s="202">
        <v>22</v>
      </c>
      <c r="F28" s="202">
        <v>2674</v>
      </c>
      <c r="G28" s="202">
        <v>7781</v>
      </c>
      <c r="H28" s="202">
        <v>179</v>
      </c>
      <c r="I28" s="202">
        <v>977</v>
      </c>
      <c r="J28" s="202">
        <v>2574</v>
      </c>
      <c r="K28" s="202">
        <v>6185</v>
      </c>
      <c r="L28" s="202">
        <v>892</v>
      </c>
      <c r="M28" s="202">
        <v>677</v>
      </c>
      <c r="N28" s="202">
        <v>1142</v>
      </c>
      <c r="O28" s="202">
        <v>2281</v>
      </c>
      <c r="P28" s="202">
        <v>1725</v>
      </c>
      <c r="Q28" s="202">
        <v>2086</v>
      </c>
      <c r="R28" s="202">
        <v>4286</v>
      </c>
      <c r="S28" s="202">
        <v>192</v>
      </c>
      <c r="T28" s="202">
        <v>2161</v>
      </c>
      <c r="U28" s="202">
        <v>1423</v>
      </c>
      <c r="V28" s="203">
        <v>1995</v>
      </c>
    </row>
    <row r="29" spans="1:22" s="143" customFormat="1" ht="18" customHeight="1">
      <c r="A29" s="146" t="s">
        <v>189</v>
      </c>
      <c r="B29" s="202">
        <v>58011</v>
      </c>
      <c r="C29" s="202">
        <v>2917</v>
      </c>
      <c r="D29" s="202">
        <v>13</v>
      </c>
      <c r="E29" s="202">
        <v>3</v>
      </c>
      <c r="F29" s="202">
        <v>4043</v>
      </c>
      <c r="G29" s="202">
        <v>12373</v>
      </c>
      <c r="H29" s="202">
        <v>294</v>
      </c>
      <c r="I29" s="202">
        <v>928</v>
      </c>
      <c r="J29" s="202">
        <v>6149</v>
      </c>
      <c r="K29" s="202">
        <v>9180</v>
      </c>
      <c r="L29" s="202">
        <v>1066</v>
      </c>
      <c r="M29" s="202">
        <v>688</v>
      </c>
      <c r="N29" s="202">
        <v>1159</v>
      </c>
      <c r="O29" s="202">
        <v>2468</v>
      </c>
      <c r="P29" s="202">
        <v>1885</v>
      </c>
      <c r="Q29" s="202">
        <v>2219</v>
      </c>
      <c r="R29" s="202">
        <v>4578</v>
      </c>
      <c r="S29" s="202">
        <v>312</v>
      </c>
      <c r="T29" s="202">
        <v>3056</v>
      </c>
      <c r="U29" s="202">
        <v>1945</v>
      </c>
      <c r="V29" s="203">
        <v>2735</v>
      </c>
    </row>
    <row r="30" spans="1:22" s="143" customFormat="1" ht="18" customHeight="1">
      <c r="A30" s="146" t="s">
        <v>190</v>
      </c>
      <c r="B30" s="202">
        <v>39992</v>
      </c>
      <c r="C30" s="202">
        <v>2035</v>
      </c>
      <c r="D30" s="202">
        <v>3</v>
      </c>
      <c r="E30" s="202">
        <v>17</v>
      </c>
      <c r="F30" s="202">
        <v>2570</v>
      </c>
      <c r="G30" s="202">
        <v>10352</v>
      </c>
      <c r="H30" s="202">
        <v>129</v>
      </c>
      <c r="I30" s="202">
        <v>487</v>
      </c>
      <c r="J30" s="202">
        <v>2092</v>
      </c>
      <c r="K30" s="202">
        <v>5803</v>
      </c>
      <c r="L30" s="202">
        <v>606</v>
      </c>
      <c r="M30" s="202">
        <v>478</v>
      </c>
      <c r="N30" s="202">
        <v>743</v>
      </c>
      <c r="O30" s="202">
        <v>1925</v>
      </c>
      <c r="P30" s="202">
        <v>1547</v>
      </c>
      <c r="Q30" s="202">
        <v>1397</v>
      </c>
      <c r="R30" s="202">
        <v>3561</v>
      </c>
      <c r="S30" s="202">
        <v>187</v>
      </c>
      <c r="T30" s="202">
        <v>1755</v>
      </c>
      <c r="U30" s="202">
        <v>1210</v>
      </c>
      <c r="V30" s="203">
        <v>3095</v>
      </c>
    </row>
    <row r="31" spans="1:22" s="143" customFormat="1" ht="18" customHeight="1">
      <c r="A31" s="146" t="s">
        <v>191</v>
      </c>
      <c r="B31" s="202">
        <v>43197</v>
      </c>
      <c r="C31" s="202">
        <v>794</v>
      </c>
      <c r="D31" s="202" t="s">
        <v>217</v>
      </c>
      <c r="E31" s="202">
        <v>4</v>
      </c>
      <c r="F31" s="202">
        <v>2787</v>
      </c>
      <c r="G31" s="202">
        <v>9750</v>
      </c>
      <c r="H31" s="202">
        <v>164</v>
      </c>
      <c r="I31" s="202">
        <v>809</v>
      </c>
      <c r="J31" s="202">
        <v>2740</v>
      </c>
      <c r="K31" s="202">
        <v>6890</v>
      </c>
      <c r="L31" s="202">
        <v>888</v>
      </c>
      <c r="M31" s="202">
        <v>717</v>
      </c>
      <c r="N31" s="202">
        <v>1316</v>
      </c>
      <c r="O31" s="202">
        <v>2618</v>
      </c>
      <c r="P31" s="202">
        <v>1876</v>
      </c>
      <c r="Q31" s="202">
        <v>2259</v>
      </c>
      <c r="R31" s="202">
        <v>3999</v>
      </c>
      <c r="S31" s="202">
        <v>246</v>
      </c>
      <c r="T31" s="202">
        <v>2158</v>
      </c>
      <c r="U31" s="202">
        <v>1471</v>
      </c>
      <c r="V31" s="203">
        <v>1711</v>
      </c>
    </row>
    <row r="32" spans="1:22" s="143" customFormat="1" ht="18" customHeight="1">
      <c r="A32" s="146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3"/>
    </row>
    <row r="33" spans="1:22" s="143" customFormat="1" ht="18" customHeight="1">
      <c r="A33" s="146" t="s">
        <v>192</v>
      </c>
      <c r="B33" s="202">
        <v>113240</v>
      </c>
      <c r="C33" s="202">
        <v>1242</v>
      </c>
      <c r="D33" s="202">
        <v>1</v>
      </c>
      <c r="E33" s="202">
        <v>3</v>
      </c>
      <c r="F33" s="202">
        <v>8393</v>
      </c>
      <c r="G33" s="202">
        <v>16533</v>
      </c>
      <c r="H33" s="202">
        <v>442</v>
      </c>
      <c r="I33" s="202">
        <v>3315</v>
      </c>
      <c r="J33" s="202">
        <v>8778</v>
      </c>
      <c r="K33" s="202">
        <v>21606</v>
      </c>
      <c r="L33" s="202">
        <v>3140</v>
      </c>
      <c r="M33" s="202">
        <v>2565</v>
      </c>
      <c r="N33" s="202">
        <v>3314</v>
      </c>
      <c r="O33" s="202">
        <v>6068</v>
      </c>
      <c r="P33" s="202">
        <v>4489</v>
      </c>
      <c r="Q33" s="202">
        <v>4557</v>
      </c>
      <c r="R33" s="202">
        <v>9533</v>
      </c>
      <c r="S33" s="202">
        <v>374</v>
      </c>
      <c r="T33" s="202">
        <v>7225</v>
      </c>
      <c r="U33" s="202">
        <v>3275</v>
      </c>
      <c r="V33" s="203">
        <v>8387</v>
      </c>
    </row>
    <row r="34" spans="1:22" s="143" customFormat="1" ht="18" customHeight="1">
      <c r="A34" s="146" t="s">
        <v>193</v>
      </c>
      <c r="B34" s="202">
        <v>75923</v>
      </c>
      <c r="C34" s="202">
        <v>1187</v>
      </c>
      <c r="D34" s="202">
        <v>4</v>
      </c>
      <c r="E34" s="202">
        <v>6</v>
      </c>
      <c r="F34" s="202">
        <v>4637</v>
      </c>
      <c r="G34" s="202">
        <v>14220</v>
      </c>
      <c r="H34" s="202">
        <v>204</v>
      </c>
      <c r="I34" s="202">
        <v>2187</v>
      </c>
      <c r="J34" s="202">
        <v>5583</v>
      </c>
      <c r="K34" s="202">
        <v>11748</v>
      </c>
      <c r="L34" s="202">
        <v>1798</v>
      </c>
      <c r="M34" s="202">
        <v>1663</v>
      </c>
      <c r="N34" s="202">
        <v>2410</v>
      </c>
      <c r="O34" s="202">
        <v>3755</v>
      </c>
      <c r="P34" s="202">
        <v>2754</v>
      </c>
      <c r="Q34" s="202">
        <v>3140</v>
      </c>
      <c r="R34" s="202">
        <v>6643</v>
      </c>
      <c r="S34" s="202">
        <v>294</v>
      </c>
      <c r="T34" s="202">
        <v>4238</v>
      </c>
      <c r="U34" s="202">
        <v>4182</v>
      </c>
      <c r="V34" s="203">
        <v>5270</v>
      </c>
    </row>
    <row r="35" spans="1:22" s="143" customFormat="1" ht="18" customHeight="1">
      <c r="A35" s="146" t="s">
        <v>194</v>
      </c>
      <c r="B35" s="202">
        <v>27381</v>
      </c>
      <c r="C35" s="202">
        <v>1058</v>
      </c>
      <c r="D35" s="202">
        <v>6</v>
      </c>
      <c r="E35" s="202">
        <v>2</v>
      </c>
      <c r="F35" s="202">
        <v>1538</v>
      </c>
      <c r="G35" s="202">
        <v>7296</v>
      </c>
      <c r="H35" s="202">
        <v>121</v>
      </c>
      <c r="I35" s="202">
        <v>313</v>
      </c>
      <c r="J35" s="202">
        <v>2148</v>
      </c>
      <c r="K35" s="202">
        <v>4291</v>
      </c>
      <c r="L35" s="202">
        <v>537</v>
      </c>
      <c r="M35" s="202">
        <v>252</v>
      </c>
      <c r="N35" s="202">
        <v>490</v>
      </c>
      <c r="O35" s="202">
        <v>1240</v>
      </c>
      <c r="P35" s="202">
        <v>896</v>
      </c>
      <c r="Q35" s="202">
        <v>1051</v>
      </c>
      <c r="R35" s="202">
        <v>2305</v>
      </c>
      <c r="S35" s="202">
        <v>170</v>
      </c>
      <c r="T35" s="202">
        <v>1283</v>
      </c>
      <c r="U35" s="202">
        <v>843</v>
      </c>
      <c r="V35" s="203">
        <v>1541</v>
      </c>
    </row>
    <row r="36" spans="1:22" s="143" customFormat="1" ht="18" customHeight="1">
      <c r="A36" s="146" t="s">
        <v>195</v>
      </c>
      <c r="B36" s="202">
        <v>58413</v>
      </c>
      <c r="C36" s="202">
        <v>1811</v>
      </c>
      <c r="D36" s="202">
        <v>4</v>
      </c>
      <c r="E36" s="202">
        <v>2</v>
      </c>
      <c r="F36" s="202">
        <v>3310</v>
      </c>
      <c r="G36" s="202">
        <v>10673</v>
      </c>
      <c r="H36" s="202">
        <v>324</v>
      </c>
      <c r="I36" s="202">
        <v>1679</v>
      </c>
      <c r="J36" s="202">
        <v>3442</v>
      </c>
      <c r="K36" s="202">
        <v>10481</v>
      </c>
      <c r="L36" s="202">
        <v>1690</v>
      </c>
      <c r="M36" s="202">
        <v>928</v>
      </c>
      <c r="N36" s="202">
        <v>1643</v>
      </c>
      <c r="O36" s="202">
        <v>2660</v>
      </c>
      <c r="P36" s="202">
        <v>2048</v>
      </c>
      <c r="Q36" s="202">
        <v>2579</v>
      </c>
      <c r="R36" s="202">
        <v>5134</v>
      </c>
      <c r="S36" s="202">
        <v>292</v>
      </c>
      <c r="T36" s="202">
        <v>3749</v>
      </c>
      <c r="U36" s="202">
        <v>2448</v>
      </c>
      <c r="V36" s="203">
        <v>3516</v>
      </c>
    </row>
    <row r="37" spans="1:22" s="143" customFormat="1" ht="18" customHeight="1">
      <c r="A37" s="146" t="s">
        <v>196</v>
      </c>
      <c r="B37" s="202">
        <v>70132</v>
      </c>
      <c r="C37" s="202">
        <v>6165</v>
      </c>
      <c r="D37" s="202">
        <v>1</v>
      </c>
      <c r="E37" s="202">
        <v>18</v>
      </c>
      <c r="F37" s="202">
        <v>4269</v>
      </c>
      <c r="G37" s="202">
        <v>17104</v>
      </c>
      <c r="H37" s="202">
        <v>262</v>
      </c>
      <c r="I37" s="202">
        <v>959</v>
      </c>
      <c r="J37" s="202">
        <v>4236</v>
      </c>
      <c r="K37" s="202">
        <v>10556</v>
      </c>
      <c r="L37" s="202">
        <v>1258</v>
      </c>
      <c r="M37" s="202">
        <v>677</v>
      </c>
      <c r="N37" s="202">
        <v>1281</v>
      </c>
      <c r="O37" s="202">
        <v>3120</v>
      </c>
      <c r="P37" s="202">
        <v>2350</v>
      </c>
      <c r="Q37" s="202">
        <v>2726</v>
      </c>
      <c r="R37" s="202">
        <v>6202</v>
      </c>
      <c r="S37" s="202">
        <v>530</v>
      </c>
      <c r="T37" s="202">
        <v>3375</v>
      </c>
      <c r="U37" s="202">
        <v>2001</v>
      </c>
      <c r="V37" s="203">
        <v>3042</v>
      </c>
    </row>
    <row r="38" spans="1:22" s="143" customFormat="1" ht="18" customHeight="1">
      <c r="A38" s="146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3"/>
    </row>
    <row r="39" spans="1:22" s="143" customFormat="1" ht="18" customHeight="1">
      <c r="A39" s="146" t="s">
        <v>197</v>
      </c>
      <c r="B39" s="202">
        <v>109170</v>
      </c>
      <c r="C39" s="202">
        <v>937</v>
      </c>
      <c r="D39" s="202">
        <v>1</v>
      </c>
      <c r="E39" s="202">
        <v>7</v>
      </c>
      <c r="F39" s="202">
        <v>7861</v>
      </c>
      <c r="G39" s="202">
        <v>16478</v>
      </c>
      <c r="H39" s="202">
        <v>486</v>
      </c>
      <c r="I39" s="202">
        <v>3973</v>
      </c>
      <c r="J39" s="202">
        <v>7252</v>
      </c>
      <c r="K39" s="202">
        <v>20552</v>
      </c>
      <c r="L39" s="202">
        <v>3225</v>
      </c>
      <c r="M39" s="202">
        <v>2410</v>
      </c>
      <c r="N39" s="202">
        <v>3775</v>
      </c>
      <c r="O39" s="202">
        <v>5478</v>
      </c>
      <c r="P39" s="202">
        <v>4073</v>
      </c>
      <c r="Q39" s="202">
        <v>4391</v>
      </c>
      <c r="R39" s="202">
        <v>9758</v>
      </c>
      <c r="S39" s="202">
        <v>394</v>
      </c>
      <c r="T39" s="202">
        <v>7208</v>
      </c>
      <c r="U39" s="202">
        <v>3593</v>
      </c>
      <c r="V39" s="203">
        <v>7318</v>
      </c>
    </row>
    <row r="40" spans="1:22" s="143" customFormat="1" ht="18" customHeight="1">
      <c r="A40" s="146" t="s">
        <v>198</v>
      </c>
      <c r="B40" s="202">
        <v>115149</v>
      </c>
      <c r="C40" s="202">
        <v>620</v>
      </c>
      <c r="D40" s="202">
        <v>2</v>
      </c>
      <c r="E40" s="202">
        <v>11</v>
      </c>
      <c r="F40" s="202">
        <v>9046</v>
      </c>
      <c r="G40" s="202">
        <v>17938</v>
      </c>
      <c r="H40" s="202">
        <v>350</v>
      </c>
      <c r="I40" s="202">
        <v>4640</v>
      </c>
      <c r="J40" s="202">
        <v>8371</v>
      </c>
      <c r="K40" s="202">
        <v>20230</v>
      </c>
      <c r="L40" s="202">
        <v>3286</v>
      </c>
      <c r="M40" s="202">
        <v>2622</v>
      </c>
      <c r="N40" s="202">
        <v>3272</v>
      </c>
      <c r="O40" s="202">
        <v>6084</v>
      </c>
      <c r="P40" s="202">
        <v>3861</v>
      </c>
      <c r="Q40" s="202">
        <v>3500</v>
      </c>
      <c r="R40" s="202">
        <v>7700</v>
      </c>
      <c r="S40" s="202">
        <v>265</v>
      </c>
      <c r="T40" s="202">
        <v>7519</v>
      </c>
      <c r="U40" s="202">
        <v>2714</v>
      </c>
      <c r="V40" s="203">
        <v>13118</v>
      </c>
    </row>
    <row r="41" spans="1:22" s="143" customFormat="1" ht="18" customHeight="1">
      <c r="A41" s="146" t="s">
        <v>199</v>
      </c>
      <c r="B41" s="202">
        <v>157390</v>
      </c>
      <c r="C41" s="202">
        <v>1165</v>
      </c>
      <c r="D41" s="202">
        <v>4</v>
      </c>
      <c r="E41" s="202">
        <v>14</v>
      </c>
      <c r="F41" s="202">
        <v>12039</v>
      </c>
      <c r="G41" s="202">
        <v>20769</v>
      </c>
      <c r="H41" s="202">
        <v>523</v>
      </c>
      <c r="I41" s="202">
        <v>6107</v>
      </c>
      <c r="J41" s="202">
        <v>11970</v>
      </c>
      <c r="K41" s="202">
        <v>29276</v>
      </c>
      <c r="L41" s="202">
        <v>5134</v>
      </c>
      <c r="M41" s="202">
        <v>3868</v>
      </c>
      <c r="N41" s="202">
        <v>5061</v>
      </c>
      <c r="O41" s="202">
        <v>8663</v>
      </c>
      <c r="P41" s="202">
        <v>5730</v>
      </c>
      <c r="Q41" s="202">
        <v>5712</v>
      </c>
      <c r="R41" s="202">
        <v>11696</v>
      </c>
      <c r="S41" s="202">
        <v>528</v>
      </c>
      <c r="T41" s="202">
        <v>9489</v>
      </c>
      <c r="U41" s="202">
        <v>3976</v>
      </c>
      <c r="V41" s="203">
        <v>15666</v>
      </c>
    </row>
    <row r="42" spans="1:22" s="143" customFormat="1" ht="18" customHeight="1">
      <c r="A42" s="146" t="s">
        <v>200</v>
      </c>
      <c r="B42" s="202">
        <v>35617</v>
      </c>
      <c r="C42" s="202">
        <v>45</v>
      </c>
      <c r="D42" s="202">
        <v>2</v>
      </c>
      <c r="E42" s="202">
        <v>3</v>
      </c>
      <c r="F42" s="202">
        <v>2582</v>
      </c>
      <c r="G42" s="202">
        <v>4252</v>
      </c>
      <c r="H42" s="202">
        <v>95</v>
      </c>
      <c r="I42" s="202">
        <v>2385</v>
      </c>
      <c r="J42" s="202">
        <v>1858</v>
      </c>
      <c r="K42" s="202">
        <v>6389</v>
      </c>
      <c r="L42" s="202">
        <v>1222</v>
      </c>
      <c r="M42" s="202">
        <v>1106</v>
      </c>
      <c r="N42" s="202">
        <v>1378</v>
      </c>
      <c r="O42" s="202">
        <v>2271</v>
      </c>
      <c r="P42" s="202">
        <v>1398</v>
      </c>
      <c r="Q42" s="202">
        <v>1268</v>
      </c>
      <c r="R42" s="202">
        <v>2591</v>
      </c>
      <c r="S42" s="202">
        <v>76</v>
      </c>
      <c r="T42" s="202">
        <v>2165</v>
      </c>
      <c r="U42" s="202">
        <v>816</v>
      </c>
      <c r="V42" s="203">
        <v>3715</v>
      </c>
    </row>
    <row r="43" spans="1:22" s="143" customFormat="1" ht="18" customHeight="1">
      <c r="A43" s="146" t="s">
        <v>201</v>
      </c>
      <c r="B43" s="202">
        <v>62608</v>
      </c>
      <c r="C43" s="202">
        <v>100</v>
      </c>
      <c r="D43" s="202">
        <v>1</v>
      </c>
      <c r="E43" s="202">
        <v>7</v>
      </c>
      <c r="F43" s="202">
        <v>4878</v>
      </c>
      <c r="G43" s="202">
        <v>8639</v>
      </c>
      <c r="H43" s="202">
        <v>204</v>
      </c>
      <c r="I43" s="202">
        <v>3698</v>
      </c>
      <c r="J43" s="202">
        <v>5377</v>
      </c>
      <c r="K43" s="202">
        <v>10261</v>
      </c>
      <c r="L43" s="202">
        <v>2342</v>
      </c>
      <c r="M43" s="202">
        <v>1968</v>
      </c>
      <c r="N43" s="202">
        <v>2142</v>
      </c>
      <c r="O43" s="202">
        <v>3186</v>
      </c>
      <c r="P43" s="202">
        <v>2199</v>
      </c>
      <c r="Q43" s="202">
        <v>1777</v>
      </c>
      <c r="R43" s="202">
        <v>4676</v>
      </c>
      <c r="S43" s="202">
        <v>428</v>
      </c>
      <c r="T43" s="202">
        <v>3932</v>
      </c>
      <c r="U43" s="202">
        <v>1566</v>
      </c>
      <c r="V43" s="203">
        <v>5227</v>
      </c>
    </row>
    <row r="44" spans="1:22" s="143" customFormat="1" ht="18" customHeight="1">
      <c r="A44" s="148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3"/>
    </row>
    <row r="45" spans="1:22" s="143" customFormat="1" ht="18" customHeight="1">
      <c r="A45" s="146" t="s">
        <v>202</v>
      </c>
      <c r="B45" s="202">
        <v>72392</v>
      </c>
      <c r="C45" s="202">
        <v>630</v>
      </c>
      <c r="D45" s="202">
        <v>2</v>
      </c>
      <c r="E45" s="202">
        <v>9</v>
      </c>
      <c r="F45" s="202">
        <v>5183</v>
      </c>
      <c r="G45" s="202">
        <v>13086</v>
      </c>
      <c r="H45" s="202">
        <v>241</v>
      </c>
      <c r="I45" s="202">
        <v>2247</v>
      </c>
      <c r="J45" s="202">
        <v>4712</v>
      </c>
      <c r="K45" s="202">
        <v>11939</v>
      </c>
      <c r="L45" s="202">
        <v>1745</v>
      </c>
      <c r="M45" s="202">
        <v>1601</v>
      </c>
      <c r="N45" s="202">
        <v>2148</v>
      </c>
      <c r="O45" s="202">
        <v>3640</v>
      </c>
      <c r="P45" s="202">
        <v>2930</v>
      </c>
      <c r="Q45" s="202">
        <v>3083</v>
      </c>
      <c r="R45" s="202">
        <v>6878</v>
      </c>
      <c r="S45" s="202">
        <v>263</v>
      </c>
      <c r="T45" s="202">
        <v>4385</v>
      </c>
      <c r="U45" s="202">
        <v>3155</v>
      </c>
      <c r="V45" s="203">
        <v>4515</v>
      </c>
    </row>
    <row r="46" spans="1:22" s="143" customFormat="1" ht="18" customHeight="1">
      <c r="A46" s="146" t="s">
        <v>218</v>
      </c>
      <c r="B46" s="202">
        <v>29387</v>
      </c>
      <c r="C46" s="202">
        <v>127</v>
      </c>
      <c r="D46" s="202" t="s">
        <v>217</v>
      </c>
      <c r="E46" s="202">
        <v>3</v>
      </c>
      <c r="F46" s="202">
        <v>2819</v>
      </c>
      <c r="G46" s="202">
        <v>4702</v>
      </c>
      <c r="H46" s="202">
        <v>83</v>
      </c>
      <c r="I46" s="202">
        <v>1573</v>
      </c>
      <c r="J46" s="202">
        <v>2166</v>
      </c>
      <c r="K46" s="202">
        <v>5154</v>
      </c>
      <c r="L46" s="202">
        <v>822</v>
      </c>
      <c r="M46" s="202">
        <v>758</v>
      </c>
      <c r="N46" s="202">
        <v>1021</v>
      </c>
      <c r="O46" s="202">
        <v>1498</v>
      </c>
      <c r="P46" s="202">
        <v>1048</v>
      </c>
      <c r="Q46" s="202">
        <v>905</v>
      </c>
      <c r="R46" s="202">
        <v>2226</v>
      </c>
      <c r="S46" s="202">
        <v>102</v>
      </c>
      <c r="T46" s="202">
        <v>1826</v>
      </c>
      <c r="U46" s="202">
        <v>779</v>
      </c>
      <c r="V46" s="203">
        <v>1775</v>
      </c>
    </row>
    <row r="47" spans="1:22" s="143" customFormat="1" ht="18" customHeight="1">
      <c r="A47" s="146" t="s">
        <v>203</v>
      </c>
      <c r="B47" s="202">
        <v>64673</v>
      </c>
      <c r="C47" s="202">
        <v>443</v>
      </c>
      <c r="D47" s="202" t="s">
        <v>217</v>
      </c>
      <c r="E47" s="202">
        <v>3</v>
      </c>
      <c r="F47" s="202">
        <v>4755</v>
      </c>
      <c r="G47" s="202">
        <v>7706</v>
      </c>
      <c r="H47" s="202">
        <v>163</v>
      </c>
      <c r="I47" s="202">
        <v>3932</v>
      </c>
      <c r="J47" s="202">
        <v>3649</v>
      </c>
      <c r="K47" s="202">
        <v>10227</v>
      </c>
      <c r="L47" s="202">
        <v>2196</v>
      </c>
      <c r="M47" s="202">
        <v>1644</v>
      </c>
      <c r="N47" s="202">
        <v>3178</v>
      </c>
      <c r="O47" s="202">
        <v>3311</v>
      </c>
      <c r="P47" s="202">
        <v>2151</v>
      </c>
      <c r="Q47" s="202">
        <v>2661</v>
      </c>
      <c r="R47" s="202">
        <v>4605</v>
      </c>
      <c r="S47" s="202">
        <v>148</v>
      </c>
      <c r="T47" s="202">
        <v>4117</v>
      </c>
      <c r="U47" s="202">
        <v>3016</v>
      </c>
      <c r="V47" s="203">
        <v>6768</v>
      </c>
    </row>
    <row r="48" spans="1:22" s="143" customFormat="1" ht="18" customHeight="1">
      <c r="A48" s="146" t="s">
        <v>204</v>
      </c>
      <c r="B48" s="202">
        <v>34209</v>
      </c>
      <c r="C48" s="202">
        <v>207</v>
      </c>
      <c r="D48" s="202" t="s">
        <v>217</v>
      </c>
      <c r="E48" s="202">
        <v>1</v>
      </c>
      <c r="F48" s="202">
        <v>2929</v>
      </c>
      <c r="G48" s="202">
        <v>4231</v>
      </c>
      <c r="H48" s="202">
        <v>113</v>
      </c>
      <c r="I48" s="202">
        <v>1919</v>
      </c>
      <c r="J48" s="202">
        <v>2165</v>
      </c>
      <c r="K48" s="202">
        <v>5682</v>
      </c>
      <c r="L48" s="202">
        <v>1210</v>
      </c>
      <c r="M48" s="202">
        <v>931</v>
      </c>
      <c r="N48" s="202">
        <v>1672</v>
      </c>
      <c r="O48" s="202">
        <v>1725</v>
      </c>
      <c r="P48" s="202">
        <v>1207</v>
      </c>
      <c r="Q48" s="202">
        <v>1557</v>
      </c>
      <c r="R48" s="202">
        <v>2654</v>
      </c>
      <c r="S48" s="202">
        <v>109</v>
      </c>
      <c r="T48" s="202">
        <v>2147</v>
      </c>
      <c r="U48" s="202">
        <v>1056</v>
      </c>
      <c r="V48" s="203">
        <v>2694</v>
      </c>
    </row>
    <row r="49" spans="1:22" s="143" customFormat="1" ht="18" customHeight="1">
      <c r="A49" s="146" t="s">
        <v>205</v>
      </c>
      <c r="B49" s="202">
        <v>42016</v>
      </c>
      <c r="C49" s="202">
        <v>320</v>
      </c>
      <c r="D49" s="202" t="s">
        <v>217</v>
      </c>
      <c r="E49" s="202">
        <v>7</v>
      </c>
      <c r="F49" s="202">
        <v>2886</v>
      </c>
      <c r="G49" s="202">
        <v>3877</v>
      </c>
      <c r="H49" s="202">
        <v>118</v>
      </c>
      <c r="I49" s="202">
        <v>3196</v>
      </c>
      <c r="J49" s="202">
        <v>1774</v>
      </c>
      <c r="K49" s="202">
        <v>5898</v>
      </c>
      <c r="L49" s="202">
        <v>1455</v>
      </c>
      <c r="M49" s="202">
        <v>1061</v>
      </c>
      <c r="N49" s="202">
        <v>2730</v>
      </c>
      <c r="O49" s="202">
        <v>2146</v>
      </c>
      <c r="P49" s="202">
        <v>1298</v>
      </c>
      <c r="Q49" s="202">
        <v>1974</v>
      </c>
      <c r="R49" s="202">
        <v>3303</v>
      </c>
      <c r="S49" s="202">
        <v>87</v>
      </c>
      <c r="T49" s="202">
        <v>2491</v>
      </c>
      <c r="U49" s="202">
        <v>3911</v>
      </c>
      <c r="V49" s="203">
        <v>3484</v>
      </c>
    </row>
    <row r="50" spans="1:22" s="143" customFormat="1" ht="18" customHeight="1">
      <c r="A50" s="146"/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3"/>
    </row>
    <row r="51" spans="1:22" s="143" customFormat="1" ht="18" customHeight="1">
      <c r="A51" s="146" t="s">
        <v>206</v>
      </c>
      <c r="B51" s="202">
        <v>78769</v>
      </c>
      <c r="C51" s="202">
        <v>791</v>
      </c>
      <c r="D51" s="202">
        <v>2</v>
      </c>
      <c r="E51" s="202">
        <v>6</v>
      </c>
      <c r="F51" s="202">
        <v>7906</v>
      </c>
      <c r="G51" s="202">
        <v>9210</v>
      </c>
      <c r="H51" s="202">
        <v>196</v>
      </c>
      <c r="I51" s="202">
        <v>3904</v>
      </c>
      <c r="J51" s="202">
        <v>5133</v>
      </c>
      <c r="K51" s="202">
        <v>12959</v>
      </c>
      <c r="L51" s="202">
        <v>2372</v>
      </c>
      <c r="M51" s="202">
        <v>1881</v>
      </c>
      <c r="N51" s="202">
        <v>3096</v>
      </c>
      <c r="O51" s="202">
        <v>4038</v>
      </c>
      <c r="P51" s="202">
        <v>2801</v>
      </c>
      <c r="Q51" s="202">
        <v>3240</v>
      </c>
      <c r="R51" s="202">
        <v>6567</v>
      </c>
      <c r="S51" s="202">
        <v>242</v>
      </c>
      <c r="T51" s="202">
        <v>4994</v>
      </c>
      <c r="U51" s="202">
        <v>2614</v>
      </c>
      <c r="V51" s="203">
        <v>6817</v>
      </c>
    </row>
    <row r="52" spans="1:22" s="143" customFormat="1" ht="18" customHeight="1">
      <c r="A52" s="146" t="s">
        <v>207</v>
      </c>
      <c r="B52" s="202">
        <v>35844</v>
      </c>
      <c r="C52" s="202">
        <v>553</v>
      </c>
      <c r="D52" s="202">
        <v>2</v>
      </c>
      <c r="E52" s="202">
        <v>3</v>
      </c>
      <c r="F52" s="202">
        <v>2604</v>
      </c>
      <c r="G52" s="202">
        <v>5276</v>
      </c>
      <c r="H52" s="202">
        <v>171</v>
      </c>
      <c r="I52" s="202">
        <v>1262</v>
      </c>
      <c r="J52" s="202">
        <v>2811</v>
      </c>
      <c r="K52" s="202">
        <v>6868</v>
      </c>
      <c r="L52" s="202">
        <v>1143</v>
      </c>
      <c r="M52" s="202">
        <v>784</v>
      </c>
      <c r="N52" s="202">
        <v>1123</v>
      </c>
      <c r="O52" s="202">
        <v>1659</v>
      </c>
      <c r="P52" s="202">
        <v>1352</v>
      </c>
      <c r="Q52" s="202">
        <v>1574</v>
      </c>
      <c r="R52" s="202">
        <v>3093</v>
      </c>
      <c r="S52" s="202">
        <v>141</v>
      </c>
      <c r="T52" s="202">
        <v>2535</v>
      </c>
      <c r="U52" s="202">
        <v>1145</v>
      </c>
      <c r="V52" s="203">
        <v>1745</v>
      </c>
    </row>
    <row r="53" spans="1:22" s="143" customFormat="1" ht="18" customHeight="1">
      <c r="A53" s="146" t="s">
        <v>208</v>
      </c>
      <c r="B53" s="202">
        <v>75036</v>
      </c>
      <c r="C53" s="202">
        <v>1865</v>
      </c>
      <c r="D53" s="202">
        <v>6</v>
      </c>
      <c r="E53" s="202">
        <v>3</v>
      </c>
      <c r="F53" s="202">
        <v>5278</v>
      </c>
      <c r="G53" s="202">
        <v>13753</v>
      </c>
      <c r="H53" s="202">
        <v>448</v>
      </c>
      <c r="I53" s="202">
        <v>2033</v>
      </c>
      <c r="J53" s="202">
        <v>6352</v>
      </c>
      <c r="K53" s="202">
        <v>12600</v>
      </c>
      <c r="L53" s="202">
        <v>2005</v>
      </c>
      <c r="M53" s="202">
        <v>1325</v>
      </c>
      <c r="N53" s="202">
        <v>2230</v>
      </c>
      <c r="O53" s="202">
        <v>3381</v>
      </c>
      <c r="P53" s="202">
        <v>2588</v>
      </c>
      <c r="Q53" s="202">
        <v>3257</v>
      </c>
      <c r="R53" s="202">
        <v>6151</v>
      </c>
      <c r="S53" s="202">
        <v>344</v>
      </c>
      <c r="T53" s="202">
        <v>4603</v>
      </c>
      <c r="U53" s="202">
        <v>2648</v>
      </c>
      <c r="V53" s="203">
        <v>4166</v>
      </c>
    </row>
    <row r="54" spans="1:22" s="143" customFormat="1" ht="18" customHeight="1">
      <c r="A54" s="146" t="s">
        <v>209</v>
      </c>
      <c r="B54" s="202">
        <v>32796</v>
      </c>
      <c r="C54" s="202">
        <v>454</v>
      </c>
      <c r="D54" s="202">
        <v>2</v>
      </c>
      <c r="E54" s="202">
        <v>3</v>
      </c>
      <c r="F54" s="202">
        <v>2113</v>
      </c>
      <c r="G54" s="202">
        <v>5303</v>
      </c>
      <c r="H54" s="202">
        <v>185</v>
      </c>
      <c r="I54" s="202">
        <v>1013</v>
      </c>
      <c r="J54" s="202">
        <v>2262</v>
      </c>
      <c r="K54" s="202">
        <v>6160</v>
      </c>
      <c r="L54" s="202">
        <v>988</v>
      </c>
      <c r="M54" s="202">
        <v>652</v>
      </c>
      <c r="N54" s="202">
        <v>1027</v>
      </c>
      <c r="O54" s="202">
        <v>1507</v>
      </c>
      <c r="P54" s="202">
        <v>1186</v>
      </c>
      <c r="Q54" s="202">
        <v>1387</v>
      </c>
      <c r="R54" s="202">
        <v>2952</v>
      </c>
      <c r="S54" s="202">
        <v>139</v>
      </c>
      <c r="T54" s="202">
        <v>2247</v>
      </c>
      <c r="U54" s="202">
        <v>1076</v>
      </c>
      <c r="V54" s="203">
        <v>2140</v>
      </c>
    </row>
    <row r="55" spans="1:22" s="143" customFormat="1" ht="18" customHeight="1">
      <c r="A55" s="146" t="s">
        <v>210</v>
      </c>
      <c r="B55" s="204">
        <v>41126</v>
      </c>
      <c r="C55" s="204">
        <v>459</v>
      </c>
      <c r="D55" s="204" t="s">
        <v>217</v>
      </c>
      <c r="E55" s="204">
        <v>4</v>
      </c>
      <c r="F55" s="204">
        <v>4332</v>
      </c>
      <c r="G55" s="204">
        <v>8841</v>
      </c>
      <c r="H55" s="204">
        <v>95</v>
      </c>
      <c r="I55" s="204">
        <v>1254</v>
      </c>
      <c r="J55" s="204">
        <v>3654</v>
      </c>
      <c r="K55" s="204">
        <v>6271</v>
      </c>
      <c r="L55" s="204">
        <v>743</v>
      </c>
      <c r="M55" s="204">
        <v>830</v>
      </c>
      <c r="N55" s="204">
        <v>833</v>
      </c>
      <c r="O55" s="204">
        <v>1802</v>
      </c>
      <c r="P55" s="204">
        <v>1138</v>
      </c>
      <c r="Q55" s="204">
        <v>774</v>
      </c>
      <c r="R55" s="204">
        <v>2593</v>
      </c>
      <c r="S55" s="204">
        <v>116</v>
      </c>
      <c r="T55" s="204">
        <v>2357</v>
      </c>
      <c r="U55" s="204">
        <v>730</v>
      </c>
      <c r="V55" s="205">
        <v>4300</v>
      </c>
    </row>
    <row r="56" spans="1:22" s="143" customFormat="1" ht="18" customHeight="1">
      <c r="A56" s="146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5"/>
    </row>
    <row r="57" spans="1:22" s="248" customFormat="1" ht="18" customHeight="1">
      <c r="A57" s="245" t="s">
        <v>211</v>
      </c>
      <c r="B57" s="246">
        <v>52182</v>
      </c>
      <c r="C57" s="246">
        <v>714</v>
      </c>
      <c r="D57" s="246" t="s">
        <v>217</v>
      </c>
      <c r="E57" s="246">
        <v>6</v>
      </c>
      <c r="F57" s="246">
        <v>4049</v>
      </c>
      <c r="G57" s="246">
        <v>7257</v>
      </c>
      <c r="H57" s="246">
        <v>151</v>
      </c>
      <c r="I57" s="246">
        <v>2619</v>
      </c>
      <c r="J57" s="246">
        <v>3483</v>
      </c>
      <c r="K57" s="246">
        <v>8377</v>
      </c>
      <c r="L57" s="246">
        <v>1826</v>
      </c>
      <c r="M57" s="246">
        <v>1351</v>
      </c>
      <c r="N57" s="246">
        <v>2065</v>
      </c>
      <c r="O57" s="246">
        <v>2628</v>
      </c>
      <c r="P57" s="246">
        <v>1850</v>
      </c>
      <c r="Q57" s="246">
        <v>2058</v>
      </c>
      <c r="R57" s="246">
        <v>4220</v>
      </c>
      <c r="S57" s="246">
        <v>159</v>
      </c>
      <c r="T57" s="246">
        <v>3395</v>
      </c>
      <c r="U57" s="246">
        <v>1315</v>
      </c>
      <c r="V57" s="247">
        <v>4659</v>
      </c>
    </row>
    <row r="58" spans="1:22" s="143" customFormat="1" ht="18" customHeight="1">
      <c r="A58" s="146" t="s">
        <v>212</v>
      </c>
      <c r="B58" s="202">
        <v>66671</v>
      </c>
      <c r="C58" s="202">
        <v>779</v>
      </c>
      <c r="D58" s="202">
        <v>2</v>
      </c>
      <c r="E58" s="202">
        <v>3</v>
      </c>
      <c r="F58" s="202">
        <v>6588</v>
      </c>
      <c r="G58" s="202">
        <v>11128</v>
      </c>
      <c r="H58" s="202">
        <v>202</v>
      </c>
      <c r="I58" s="202">
        <v>2370</v>
      </c>
      <c r="J58" s="202">
        <v>5834</v>
      </c>
      <c r="K58" s="202">
        <v>11644</v>
      </c>
      <c r="L58" s="202">
        <v>1575</v>
      </c>
      <c r="M58" s="202">
        <v>1509</v>
      </c>
      <c r="N58" s="202">
        <v>1828</v>
      </c>
      <c r="O58" s="202">
        <v>3378</v>
      </c>
      <c r="P58" s="202">
        <v>2532</v>
      </c>
      <c r="Q58" s="202">
        <v>1838</v>
      </c>
      <c r="R58" s="202">
        <v>4731</v>
      </c>
      <c r="S58" s="202">
        <v>206</v>
      </c>
      <c r="T58" s="202">
        <v>4652</v>
      </c>
      <c r="U58" s="202">
        <v>1219</v>
      </c>
      <c r="V58" s="203">
        <v>4653</v>
      </c>
    </row>
    <row r="59" spans="1:22" s="143" customFormat="1" ht="18" customHeight="1">
      <c r="A59" s="146" t="s">
        <v>213</v>
      </c>
      <c r="B59" s="202">
        <v>29283</v>
      </c>
      <c r="C59" s="202">
        <v>660</v>
      </c>
      <c r="D59" s="202">
        <v>1</v>
      </c>
      <c r="E59" s="202">
        <v>1</v>
      </c>
      <c r="F59" s="202">
        <v>2256</v>
      </c>
      <c r="G59" s="202">
        <v>4422</v>
      </c>
      <c r="H59" s="202">
        <v>152</v>
      </c>
      <c r="I59" s="202">
        <v>1179</v>
      </c>
      <c r="J59" s="202">
        <v>2271</v>
      </c>
      <c r="K59" s="202">
        <v>5119</v>
      </c>
      <c r="L59" s="202">
        <v>952</v>
      </c>
      <c r="M59" s="202">
        <v>578</v>
      </c>
      <c r="N59" s="202">
        <v>1019</v>
      </c>
      <c r="O59" s="202">
        <v>1346</v>
      </c>
      <c r="P59" s="202">
        <v>884</v>
      </c>
      <c r="Q59" s="202">
        <v>1278</v>
      </c>
      <c r="R59" s="202">
        <v>2891</v>
      </c>
      <c r="S59" s="202">
        <v>103</v>
      </c>
      <c r="T59" s="202">
        <v>1940</v>
      </c>
      <c r="U59" s="202">
        <v>961</v>
      </c>
      <c r="V59" s="203">
        <v>1270</v>
      </c>
    </row>
    <row r="60" spans="1:22" s="143" customFormat="1" ht="15" customHeight="1">
      <c r="A60" s="146" t="s">
        <v>214</v>
      </c>
      <c r="B60" s="202">
        <v>47522</v>
      </c>
      <c r="C60" s="202">
        <v>560</v>
      </c>
      <c r="D60" s="202">
        <v>5</v>
      </c>
      <c r="E60" s="202">
        <v>4</v>
      </c>
      <c r="F60" s="202">
        <v>3264</v>
      </c>
      <c r="G60" s="202">
        <v>9740</v>
      </c>
      <c r="H60" s="202">
        <v>234</v>
      </c>
      <c r="I60" s="202">
        <v>1083</v>
      </c>
      <c r="J60" s="202">
        <v>2967</v>
      </c>
      <c r="K60" s="202">
        <v>7557</v>
      </c>
      <c r="L60" s="202">
        <v>1013</v>
      </c>
      <c r="M60" s="202">
        <v>945</v>
      </c>
      <c r="N60" s="202">
        <v>1377</v>
      </c>
      <c r="O60" s="202">
        <v>2601</v>
      </c>
      <c r="P60" s="202">
        <v>1914</v>
      </c>
      <c r="Q60" s="202">
        <v>2204</v>
      </c>
      <c r="R60" s="202">
        <v>4521</v>
      </c>
      <c r="S60" s="202">
        <v>165</v>
      </c>
      <c r="T60" s="202">
        <v>2776</v>
      </c>
      <c r="U60" s="202">
        <v>1374</v>
      </c>
      <c r="V60" s="203">
        <v>3218</v>
      </c>
    </row>
    <row r="61" spans="1:22" s="143" customFormat="1" ht="15" customHeight="1">
      <c r="A61" s="146" t="s">
        <v>215</v>
      </c>
      <c r="B61" s="206">
        <v>25811</v>
      </c>
      <c r="C61" s="204">
        <v>546</v>
      </c>
      <c r="D61" s="204">
        <v>3</v>
      </c>
      <c r="E61" s="204">
        <v>1</v>
      </c>
      <c r="F61" s="204">
        <v>1854</v>
      </c>
      <c r="G61" s="204">
        <v>5055</v>
      </c>
      <c r="H61" s="204">
        <v>126</v>
      </c>
      <c r="I61" s="204">
        <v>522</v>
      </c>
      <c r="J61" s="204">
        <v>2183</v>
      </c>
      <c r="K61" s="204">
        <v>4547</v>
      </c>
      <c r="L61" s="204">
        <v>638</v>
      </c>
      <c r="M61" s="204">
        <v>412</v>
      </c>
      <c r="N61" s="204">
        <v>660</v>
      </c>
      <c r="O61" s="204">
        <v>1217</v>
      </c>
      <c r="P61" s="204">
        <v>927</v>
      </c>
      <c r="Q61" s="204">
        <v>920</v>
      </c>
      <c r="R61" s="204">
        <v>2069</v>
      </c>
      <c r="S61" s="204">
        <v>104</v>
      </c>
      <c r="T61" s="204">
        <v>1607</v>
      </c>
      <c r="U61" s="204">
        <v>915</v>
      </c>
      <c r="V61" s="205">
        <v>1505</v>
      </c>
    </row>
    <row r="62" spans="1:22" s="143" customFormat="1" ht="15" customHeight="1">
      <c r="A62" s="146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5"/>
    </row>
    <row r="63" spans="1:22" s="143" customFormat="1" ht="15" customHeight="1">
      <c r="A63" s="146" t="s">
        <v>272</v>
      </c>
      <c r="B63" s="202">
        <v>34226</v>
      </c>
      <c r="C63" s="202">
        <v>314</v>
      </c>
      <c r="D63" s="202">
        <v>2</v>
      </c>
      <c r="E63" s="202">
        <v>3</v>
      </c>
      <c r="F63" s="202">
        <v>2137</v>
      </c>
      <c r="G63" s="202">
        <v>6558</v>
      </c>
      <c r="H63" s="202">
        <v>152</v>
      </c>
      <c r="I63" s="202">
        <v>1035</v>
      </c>
      <c r="J63" s="202">
        <v>1957</v>
      </c>
      <c r="K63" s="202">
        <v>5379</v>
      </c>
      <c r="L63" s="202">
        <v>902</v>
      </c>
      <c r="M63" s="202">
        <v>818</v>
      </c>
      <c r="N63" s="202">
        <v>1107</v>
      </c>
      <c r="O63" s="202">
        <v>1969</v>
      </c>
      <c r="P63" s="202">
        <v>1404</v>
      </c>
      <c r="Q63" s="202">
        <v>1677</v>
      </c>
      <c r="R63" s="202">
        <v>3526</v>
      </c>
      <c r="S63" s="202">
        <v>101</v>
      </c>
      <c r="T63" s="202">
        <v>2068</v>
      </c>
      <c r="U63" s="202">
        <v>1031</v>
      </c>
      <c r="V63" s="203">
        <v>2086</v>
      </c>
    </row>
    <row r="64" spans="1:22" s="143" customFormat="1" ht="15" customHeight="1">
      <c r="A64" s="146" t="s">
        <v>273</v>
      </c>
      <c r="B64" s="202">
        <v>27492</v>
      </c>
      <c r="C64" s="202">
        <v>718</v>
      </c>
      <c r="D64" s="202">
        <v>1</v>
      </c>
      <c r="E64" s="202">
        <v>4</v>
      </c>
      <c r="F64" s="202">
        <v>2050</v>
      </c>
      <c r="G64" s="202">
        <v>6008</v>
      </c>
      <c r="H64" s="202">
        <v>110</v>
      </c>
      <c r="I64" s="202">
        <v>528</v>
      </c>
      <c r="J64" s="202">
        <v>1933</v>
      </c>
      <c r="K64" s="202">
        <v>3888</v>
      </c>
      <c r="L64" s="202">
        <v>507</v>
      </c>
      <c r="M64" s="202">
        <v>458</v>
      </c>
      <c r="N64" s="202">
        <v>714</v>
      </c>
      <c r="O64" s="202">
        <v>1251</v>
      </c>
      <c r="P64" s="202">
        <v>1237</v>
      </c>
      <c r="Q64" s="202">
        <v>1208</v>
      </c>
      <c r="R64" s="202">
        <v>2957</v>
      </c>
      <c r="S64" s="202">
        <v>129</v>
      </c>
      <c r="T64" s="202">
        <v>1438</v>
      </c>
      <c r="U64" s="202">
        <v>1077</v>
      </c>
      <c r="V64" s="203">
        <v>1276</v>
      </c>
    </row>
    <row r="65" spans="1:22" s="143" customFormat="1" ht="15" customHeight="1">
      <c r="A65" s="146" t="s">
        <v>274</v>
      </c>
      <c r="B65" s="202">
        <v>32835</v>
      </c>
      <c r="C65" s="202">
        <v>580</v>
      </c>
      <c r="D65" s="202">
        <v>2</v>
      </c>
      <c r="E65" s="202">
        <v>1</v>
      </c>
      <c r="F65" s="202">
        <v>2695</v>
      </c>
      <c r="G65" s="202">
        <v>5472</v>
      </c>
      <c r="H65" s="202">
        <v>136</v>
      </c>
      <c r="I65" s="202">
        <v>947</v>
      </c>
      <c r="J65" s="202">
        <v>2979</v>
      </c>
      <c r="K65" s="202">
        <v>5620</v>
      </c>
      <c r="L65" s="202">
        <v>737</v>
      </c>
      <c r="M65" s="202">
        <v>590</v>
      </c>
      <c r="N65" s="202">
        <v>895</v>
      </c>
      <c r="O65" s="202">
        <v>1427</v>
      </c>
      <c r="P65" s="202">
        <v>1128</v>
      </c>
      <c r="Q65" s="202">
        <v>1068</v>
      </c>
      <c r="R65" s="202">
        <v>2514</v>
      </c>
      <c r="S65" s="202">
        <v>118</v>
      </c>
      <c r="T65" s="202">
        <v>2184</v>
      </c>
      <c r="U65" s="202">
        <v>1012</v>
      </c>
      <c r="V65" s="202">
        <v>2730</v>
      </c>
    </row>
    <row r="66" spans="1:22" s="143" customFormat="1" ht="15" customHeight="1">
      <c r="A66" s="175" t="s">
        <v>275</v>
      </c>
      <c r="B66" s="207">
        <v>49501</v>
      </c>
      <c r="C66" s="207">
        <v>490</v>
      </c>
      <c r="D66" s="207" t="s">
        <v>276</v>
      </c>
      <c r="E66" s="207" t="s">
        <v>276</v>
      </c>
      <c r="F66" s="207">
        <v>3660</v>
      </c>
      <c r="G66" s="207">
        <v>7931</v>
      </c>
      <c r="H66" s="207">
        <v>157</v>
      </c>
      <c r="I66" s="207">
        <v>2174</v>
      </c>
      <c r="J66" s="207">
        <v>2852</v>
      </c>
      <c r="K66" s="207">
        <v>8272</v>
      </c>
      <c r="L66" s="207">
        <v>1789</v>
      </c>
      <c r="M66" s="207">
        <v>1192</v>
      </c>
      <c r="N66" s="207">
        <v>1966</v>
      </c>
      <c r="O66" s="207">
        <v>2781</v>
      </c>
      <c r="P66" s="207">
        <v>1751</v>
      </c>
      <c r="Q66" s="207">
        <v>2070</v>
      </c>
      <c r="R66" s="207">
        <v>4084</v>
      </c>
      <c r="S66" s="207">
        <v>173</v>
      </c>
      <c r="T66" s="207">
        <v>3219</v>
      </c>
      <c r="U66" s="207">
        <v>1695</v>
      </c>
      <c r="V66" s="207">
        <v>3245</v>
      </c>
    </row>
    <row r="67" spans="1:22" ht="13.5">
      <c r="A67" s="254" t="s">
        <v>420</v>
      </c>
      <c r="V67" s="251" t="s">
        <v>420</v>
      </c>
    </row>
    <row r="68" ht="13.5">
      <c r="A68" s="45"/>
    </row>
    <row r="69" ht="13.5">
      <c r="A69" s="45"/>
    </row>
    <row r="70" ht="13.5">
      <c r="A70" s="45"/>
    </row>
    <row r="71" ht="13.5">
      <c r="A71" s="45"/>
    </row>
    <row r="72" ht="13.5">
      <c r="A72" s="45"/>
    </row>
    <row r="73" ht="13.5">
      <c r="A73" s="45"/>
    </row>
    <row r="74" ht="13.5">
      <c r="A74" s="45"/>
    </row>
    <row r="75" ht="13.5">
      <c r="A75" s="45"/>
    </row>
  </sheetData>
  <sheetProtection/>
  <mergeCells count="23">
    <mergeCell ref="V4:V6"/>
    <mergeCell ref="E4:E6"/>
    <mergeCell ref="F4:F6"/>
    <mergeCell ref="G4:G6"/>
    <mergeCell ref="H4:H6"/>
    <mergeCell ref="S4:S6"/>
    <mergeCell ref="O4:O6"/>
    <mergeCell ref="P4:P6"/>
    <mergeCell ref="A4:A6"/>
    <mergeCell ref="B4:B6"/>
    <mergeCell ref="C4:C6"/>
    <mergeCell ref="D4:D6"/>
    <mergeCell ref="T4:T6"/>
    <mergeCell ref="U4:U6"/>
    <mergeCell ref="Q4:Q6"/>
    <mergeCell ref="R4:R6"/>
    <mergeCell ref="M2:N2"/>
    <mergeCell ref="I4:I6"/>
    <mergeCell ref="J4:J6"/>
    <mergeCell ref="K4:K6"/>
    <mergeCell ref="L4:L6"/>
    <mergeCell ref="M4:M6"/>
    <mergeCell ref="N4:N6"/>
  </mergeCells>
  <printOptions/>
  <pageMargins left="0.8267716535433072" right="0.5511811023622047" top="0.5511811023622047" bottom="0.5905511811023623" header="0.3937007874015748" footer="0.35433070866141736"/>
  <pageSetup fitToWidth="2" horizontalDpi="600" verticalDpi="600" orientation="portrait" paperSize="9" scale="65" r:id="rId1"/>
  <headerFooter scaleWithDoc="0" alignWithMargins="0">
    <oddFooter>&amp;R&amp;A</oddFooter>
    <evenFooter>&amp;C－ 37 －&amp;R&amp;A</evenFooter>
  </headerFooter>
  <colBreaks count="1" manualBreakCount="1">
    <brk id="12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08"/>
  <sheetViews>
    <sheetView showGridLines="0" workbookViewId="0" topLeftCell="A1">
      <selection activeCell="A1" sqref="A1"/>
    </sheetView>
  </sheetViews>
  <sheetFormatPr defaultColWidth="10.125" defaultRowHeight="18" customHeight="1"/>
  <cols>
    <col min="1" max="1" width="12.625" style="40" customWidth="1"/>
    <col min="2" max="4" width="8.75390625" style="40" customWidth="1"/>
    <col min="5" max="5" width="11.625" style="30" customWidth="1"/>
    <col min="6" max="6" width="1.00390625" style="3" customWidth="1"/>
    <col min="7" max="7" width="12.625" style="1" customWidth="1"/>
    <col min="8" max="10" width="8.625" style="1" customWidth="1"/>
    <col min="11" max="11" width="11.625" style="1" customWidth="1"/>
    <col min="12" max="16384" width="10.125" style="1" customWidth="1"/>
  </cols>
  <sheetData>
    <row r="1" s="21" customFormat="1" ht="13.5" customHeight="1">
      <c r="A1" s="244" t="s">
        <v>25</v>
      </c>
    </row>
    <row r="2" s="21" customFormat="1" ht="17.25" customHeight="1">
      <c r="A2" s="20" t="s">
        <v>410</v>
      </c>
    </row>
    <row r="3" spans="1:4" ht="14.25" customHeight="1" thickBot="1">
      <c r="A3" s="242"/>
      <c r="B3" s="29"/>
      <c r="C3" s="29"/>
      <c r="D3" s="29"/>
    </row>
    <row r="4" spans="1:11" ht="18" customHeight="1">
      <c r="A4" s="276" t="s">
        <v>26</v>
      </c>
      <c r="B4" s="278" t="s">
        <v>7</v>
      </c>
      <c r="C4" s="278" t="s">
        <v>8</v>
      </c>
      <c r="D4" s="278" t="s">
        <v>9</v>
      </c>
      <c r="E4" s="280" t="s">
        <v>223</v>
      </c>
      <c r="F4" s="282"/>
      <c r="G4" s="283" t="s">
        <v>26</v>
      </c>
      <c r="H4" s="278" t="s">
        <v>7</v>
      </c>
      <c r="I4" s="278" t="s">
        <v>8</v>
      </c>
      <c r="J4" s="278" t="s">
        <v>9</v>
      </c>
      <c r="K4" s="280" t="s">
        <v>223</v>
      </c>
    </row>
    <row r="5" spans="1:11" ht="18" customHeight="1">
      <c r="A5" s="277"/>
      <c r="B5" s="279"/>
      <c r="C5" s="279"/>
      <c r="D5" s="279"/>
      <c r="E5" s="281"/>
      <c r="F5" s="282"/>
      <c r="G5" s="284"/>
      <c r="H5" s="279"/>
      <c r="I5" s="279"/>
      <c r="J5" s="279"/>
      <c r="K5" s="281"/>
    </row>
    <row r="6" spans="1:11" ht="18" customHeight="1">
      <c r="A6" s="32" t="s">
        <v>27</v>
      </c>
      <c r="B6" s="156">
        <v>106736</v>
      </c>
      <c r="C6" s="157">
        <v>53134</v>
      </c>
      <c r="D6" s="157">
        <v>53602</v>
      </c>
      <c r="E6" s="158">
        <v>1.9</v>
      </c>
      <c r="F6" s="159"/>
      <c r="G6" s="33"/>
      <c r="H6" s="35"/>
      <c r="I6" s="34"/>
      <c r="J6" s="34"/>
      <c r="K6" s="151"/>
    </row>
    <row r="7" spans="1:11" ht="18" customHeight="1">
      <c r="A7" s="32"/>
      <c r="B7" s="142"/>
      <c r="C7" s="142"/>
      <c r="D7" s="142"/>
      <c r="E7" s="160"/>
      <c r="F7" s="159"/>
      <c r="G7" s="33"/>
      <c r="H7" s="35"/>
      <c r="I7" s="34"/>
      <c r="J7" s="34"/>
      <c r="K7" s="151"/>
    </row>
    <row r="8" spans="1:11" ht="13.5">
      <c r="A8" s="32" t="s">
        <v>28</v>
      </c>
      <c r="B8" s="142">
        <v>4782</v>
      </c>
      <c r="C8" s="142">
        <v>2425</v>
      </c>
      <c r="D8" s="142">
        <v>2357</v>
      </c>
      <c r="E8" s="160">
        <v>-9.84</v>
      </c>
      <c r="F8" s="159"/>
      <c r="G8" s="33" t="s">
        <v>224</v>
      </c>
      <c r="H8" s="150">
        <v>8097</v>
      </c>
      <c r="I8" s="142">
        <v>3892</v>
      </c>
      <c r="J8" s="142">
        <v>4205</v>
      </c>
      <c r="K8" s="160">
        <v>-0.14</v>
      </c>
    </row>
    <row r="9" spans="1:11" ht="13.5">
      <c r="A9" s="32">
        <v>0</v>
      </c>
      <c r="B9" s="156">
        <v>968</v>
      </c>
      <c r="C9" s="157">
        <v>507</v>
      </c>
      <c r="D9" s="157">
        <v>461</v>
      </c>
      <c r="E9" s="160"/>
      <c r="F9" s="159"/>
      <c r="G9" s="33">
        <v>60</v>
      </c>
      <c r="H9" s="161">
        <v>1502</v>
      </c>
      <c r="I9" s="157">
        <v>719</v>
      </c>
      <c r="J9" s="157">
        <v>783</v>
      </c>
      <c r="K9" s="160"/>
    </row>
    <row r="10" spans="1:11" ht="13.5">
      <c r="A10" s="32">
        <v>1</v>
      </c>
      <c r="B10" s="156">
        <v>944</v>
      </c>
      <c r="C10" s="157">
        <v>478</v>
      </c>
      <c r="D10" s="157">
        <v>466</v>
      </c>
      <c r="E10" s="160"/>
      <c r="F10" s="159"/>
      <c r="G10" s="33">
        <v>61</v>
      </c>
      <c r="H10" s="161">
        <v>1835</v>
      </c>
      <c r="I10" s="157">
        <v>915</v>
      </c>
      <c r="J10" s="157">
        <v>920</v>
      </c>
      <c r="K10" s="160"/>
    </row>
    <row r="11" spans="1:11" ht="13.5">
      <c r="A11" s="32">
        <v>2</v>
      </c>
      <c r="B11" s="156">
        <v>936</v>
      </c>
      <c r="C11" s="157">
        <v>479</v>
      </c>
      <c r="D11" s="157">
        <v>457</v>
      </c>
      <c r="E11" s="160"/>
      <c r="F11" s="159"/>
      <c r="G11" s="33">
        <v>62</v>
      </c>
      <c r="H11" s="161">
        <v>1793</v>
      </c>
      <c r="I11" s="157">
        <v>859</v>
      </c>
      <c r="J11" s="157">
        <v>934</v>
      </c>
      <c r="K11" s="160"/>
    </row>
    <row r="12" spans="1:11" ht="13.5">
      <c r="A12" s="32">
        <v>3</v>
      </c>
      <c r="B12" s="156">
        <v>988</v>
      </c>
      <c r="C12" s="157">
        <v>496</v>
      </c>
      <c r="D12" s="157">
        <v>492</v>
      </c>
      <c r="E12" s="160"/>
      <c r="F12" s="159"/>
      <c r="G12" s="33">
        <v>63</v>
      </c>
      <c r="H12" s="161">
        <v>1788</v>
      </c>
      <c r="I12" s="157">
        <v>840</v>
      </c>
      <c r="J12" s="157">
        <v>948</v>
      </c>
      <c r="K12" s="160"/>
    </row>
    <row r="13" spans="1:11" ht="13.5">
      <c r="A13" s="32">
        <v>4</v>
      </c>
      <c r="B13" s="156">
        <v>946</v>
      </c>
      <c r="C13" s="157">
        <v>465</v>
      </c>
      <c r="D13" s="157">
        <v>481</v>
      </c>
      <c r="E13" s="160"/>
      <c r="F13" s="159"/>
      <c r="G13" s="33">
        <v>64</v>
      </c>
      <c r="H13" s="161">
        <v>1179</v>
      </c>
      <c r="I13" s="157">
        <v>559</v>
      </c>
      <c r="J13" s="157">
        <v>620</v>
      </c>
      <c r="K13" s="160"/>
    </row>
    <row r="14" spans="1:11" ht="13.5">
      <c r="A14" s="32" t="s">
        <v>225</v>
      </c>
      <c r="B14" s="142">
        <v>4858</v>
      </c>
      <c r="C14" s="142">
        <v>2474</v>
      </c>
      <c r="D14" s="142">
        <v>2384</v>
      </c>
      <c r="E14" s="160">
        <v>-4.78</v>
      </c>
      <c r="F14" s="159"/>
      <c r="G14" s="33" t="s">
        <v>226</v>
      </c>
      <c r="H14" s="150">
        <v>7687</v>
      </c>
      <c r="I14" s="142">
        <v>3719</v>
      </c>
      <c r="J14" s="142">
        <v>3968</v>
      </c>
      <c r="K14" s="160">
        <v>18.77</v>
      </c>
    </row>
    <row r="15" spans="1:11" ht="13.5">
      <c r="A15" s="32">
        <v>5</v>
      </c>
      <c r="B15" s="156">
        <v>927</v>
      </c>
      <c r="C15" s="157">
        <v>471</v>
      </c>
      <c r="D15" s="157">
        <v>456</v>
      </c>
      <c r="E15" s="160"/>
      <c r="F15" s="159"/>
      <c r="G15" s="33">
        <v>65</v>
      </c>
      <c r="H15" s="161">
        <v>1296</v>
      </c>
      <c r="I15" s="157">
        <v>599</v>
      </c>
      <c r="J15" s="157">
        <v>697</v>
      </c>
      <c r="K15" s="160"/>
    </row>
    <row r="16" spans="1:11" ht="13.5">
      <c r="A16" s="32">
        <v>6</v>
      </c>
      <c r="B16" s="156">
        <v>959</v>
      </c>
      <c r="C16" s="157">
        <v>484</v>
      </c>
      <c r="D16" s="157">
        <v>475</v>
      </c>
      <c r="E16" s="160"/>
      <c r="F16" s="159"/>
      <c r="G16" s="33">
        <v>66</v>
      </c>
      <c r="H16" s="161">
        <v>1592</v>
      </c>
      <c r="I16" s="157">
        <v>763</v>
      </c>
      <c r="J16" s="157">
        <v>829</v>
      </c>
      <c r="K16" s="160"/>
    </row>
    <row r="17" spans="1:11" ht="13.5">
      <c r="A17" s="32">
        <v>7</v>
      </c>
      <c r="B17" s="156">
        <v>985</v>
      </c>
      <c r="C17" s="157">
        <v>494</v>
      </c>
      <c r="D17" s="157">
        <v>491</v>
      </c>
      <c r="E17" s="160"/>
      <c r="F17" s="159"/>
      <c r="G17" s="33">
        <v>67</v>
      </c>
      <c r="H17" s="161">
        <v>1619</v>
      </c>
      <c r="I17" s="157">
        <v>783</v>
      </c>
      <c r="J17" s="157">
        <v>836</v>
      </c>
      <c r="K17" s="160"/>
    </row>
    <row r="18" spans="1:11" ht="13.5">
      <c r="A18" s="32">
        <v>8</v>
      </c>
      <c r="B18" s="156">
        <v>997</v>
      </c>
      <c r="C18" s="157">
        <v>507</v>
      </c>
      <c r="D18" s="157">
        <v>490</v>
      </c>
      <c r="E18" s="160"/>
      <c r="F18" s="159"/>
      <c r="G18" s="33">
        <v>68</v>
      </c>
      <c r="H18" s="161">
        <v>1570</v>
      </c>
      <c r="I18" s="157">
        <v>783</v>
      </c>
      <c r="J18" s="157">
        <v>787</v>
      </c>
      <c r="K18" s="160"/>
    </row>
    <row r="19" spans="1:11" ht="13.5">
      <c r="A19" s="32">
        <v>9</v>
      </c>
      <c r="B19" s="156">
        <v>990</v>
      </c>
      <c r="C19" s="157">
        <v>518</v>
      </c>
      <c r="D19" s="157">
        <v>472</v>
      </c>
      <c r="E19" s="160"/>
      <c r="F19" s="159"/>
      <c r="G19" s="33">
        <v>69</v>
      </c>
      <c r="H19" s="161">
        <v>1610</v>
      </c>
      <c r="I19" s="157">
        <v>791</v>
      </c>
      <c r="J19" s="157">
        <v>819</v>
      </c>
      <c r="K19" s="160"/>
    </row>
    <row r="20" spans="1:11" ht="13.5">
      <c r="A20" s="32" t="s">
        <v>227</v>
      </c>
      <c r="B20" s="142">
        <v>4978</v>
      </c>
      <c r="C20" s="142">
        <v>2491</v>
      </c>
      <c r="D20" s="142">
        <v>2487</v>
      </c>
      <c r="E20" s="160">
        <v>7.84</v>
      </c>
      <c r="F20" s="159"/>
      <c r="G20" s="33" t="s">
        <v>228</v>
      </c>
      <c r="H20" s="150">
        <v>6036</v>
      </c>
      <c r="I20" s="142">
        <v>2920</v>
      </c>
      <c r="J20" s="142">
        <v>3116</v>
      </c>
      <c r="K20" s="160">
        <v>37.65</v>
      </c>
    </row>
    <row r="21" spans="1:11" ht="13.5">
      <c r="A21" s="32">
        <v>10</v>
      </c>
      <c r="B21" s="156">
        <v>1028</v>
      </c>
      <c r="C21" s="157">
        <v>528</v>
      </c>
      <c r="D21" s="157">
        <v>500</v>
      </c>
      <c r="E21" s="160"/>
      <c r="F21" s="159"/>
      <c r="G21" s="33">
        <v>70</v>
      </c>
      <c r="H21" s="161">
        <v>1424</v>
      </c>
      <c r="I21" s="157">
        <v>684</v>
      </c>
      <c r="J21" s="157">
        <v>740</v>
      </c>
      <c r="K21" s="160"/>
    </row>
    <row r="22" spans="1:11" ht="13.5">
      <c r="A22" s="32">
        <v>11</v>
      </c>
      <c r="B22" s="156">
        <v>982</v>
      </c>
      <c r="C22" s="157">
        <v>487</v>
      </c>
      <c r="D22" s="157">
        <v>495</v>
      </c>
      <c r="E22" s="160"/>
      <c r="F22" s="159"/>
      <c r="G22" s="33">
        <v>71</v>
      </c>
      <c r="H22" s="161">
        <v>1263</v>
      </c>
      <c r="I22" s="157">
        <v>613</v>
      </c>
      <c r="J22" s="157">
        <v>650</v>
      </c>
      <c r="K22" s="160"/>
    </row>
    <row r="23" spans="1:11" ht="13.5">
      <c r="A23" s="32">
        <v>12</v>
      </c>
      <c r="B23" s="156">
        <v>1008</v>
      </c>
      <c r="C23" s="157">
        <v>501</v>
      </c>
      <c r="D23" s="157">
        <v>507</v>
      </c>
      <c r="E23" s="160"/>
      <c r="F23" s="159"/>
      <c r="G23" s="33">
        <v>72</v>
      </c>
      <c r="H23" s="161">
        <v>1186</v>
      </c>
      <c r="I23" s="157">
        <v>574</v>
      </c>
      <c r="J23" s="157">
        <v>612</v>
      </c>
      <c r="K23" s="160"/>
    </row>
    <row r="24" spans="1:11" ht="13.5">
      <c r="A24" s="32">
        <v>13</v>
      </c>
      <c r="B24" s="156">
        <v>975</v>
      </c>
      <c r="C24" s="157">
        <v>483</v>
      </c>
      <c r="D24" s="157">
        <v>492</v>
      </c>
      <c r="E24" s="160"/>
      <c r="F24" s="159"/>
      <c r="G24" s="33">
        <v>73</v>
      </c>
      <c r="H24" s="161">
        <v>1107</v>
      </c>
      <c r="I24" s="157">
        <v>529</v>
      </c>
      <c r="J24" s="157">
        <v>578</v>
      </c>
      <c r="K24" s="160"/>
    </row>
    <row r="25" spans="1:11" ht="13.5">
      <c r="A25" s="32">
        <v>14</v>
      </c>
      <c r="B25" s="156">
        <v>985</v>
      </c>
      <c r="C25" s="157">
        <v>492</v>
      </c>
      <c r="D25" s="157">
        <v>493</v>
      </c>
      <c r="E25" s="160"/>
      <c r="F25" s="159"/>
      <c r="G25" s="33">
        <v>74</v>
      </c>
      <c r="H25" s="161">
        <v>1056</v>
      </c>
      <c r="I25" s="157">
        <v>520</v>
      </c>
      <c r="J25" s="157">
        <v>536</v>
      </c>
      <c r="K25" s="160"/>
    </row>
    <row r="26" spans="1:11" ht="13.5">
      <c r="A26" s="32" t="s">
        <v>229</v>
      </c>
      <c r="B26" s="142">
        <v>4980</v>
      </c>
      <c r="C26" s="142">
        <v>2487</v>
      </c>
      <c r="D26" s="142">
        <v>2493</v>
      </c>
      <c r="E26" s="160">
        <v>8.12</v>
      </c>
      <c r="F26" s="159"/>
      <c r="G26" s="33" t="s">
        <v>230</v>
      </c>
      <c r="H26" s="150">
        <v>3953</v>
      </c>
      <c r="I26" s="142">
        <v>1881</v>
      </c>
      <c r="J26" s="142">
        <v>2072</v>
      </c>
      <c r="K26" s="160">
        <v>58.25</v>
      </c>
    </row>
    <row r="27" spans="1:11" ht="13.5">
      <c r="A27" s="32">
        <v>15</v>
      </c>
      <c r="B27" s="156">
        <v>1003</v>
      </c>
      <c r="C27" s="157">
        <v>513</v>
      </c>
      <c r="D27" s="157">
        <v>490</v>
      </c>
      <c r="E27" s="160"/>
      <c r="F27" s="159"/>
      <c r="G27" s="33">
        <v>75</v>
      </c>
      <c r="H27" s="161">
        <v>963</v>
      </c>
      <c r="I27" s="157">
        <v>484</v>
      </c>
      <c r="J27" s="157">
        <v>479</v>
      </c>
      <c r="K27" s="160"/>
    </row>
    <row r="28" spans="1:11" ht="13.5">
      <c r="A28" s="32">
        <v>16</v>
      </c>
      <c r="B28" s="156">
        <v>969</v>
      </c>
      <c r="C28" s="157">
        <v>492</v>
      </c>
      <c r="D28" s="157">
        <v>477</v>
      </c>
      <c r="E28" s="160"/>
      <c r="F28" s="159"/>
      <c r="G28" s="33">
        <v>76</v>
      </c>
      <c r="H28" s="161">
        <v>850</v>
      </c>
      <c r="I28" s="157">
        <v>409</v>
      </c>
      <c r="J28" s="157">
        <v>441</v>
      </c>
      <c r="K28" s="160"/>
    </row>
    <row r="29" spans="1:11" ht="13.5">
      <c r="A29" s="32">
        <v>17</v>
      </c>
      <c r="B29" s="156">
        <v>891</v>
      </c>
      <c r="C29" s="157">
        <v>450</v>
      </c>
      <c r="D29" s="157">
        <v>441</v>
      </c>
      <c r="E29" s="160"/>
      <c r="F29" s="159"/>
      <c r="G29" s="33">
        <v>77</v>
      </c>
      <c r="H29" s="161">
        <v>822</v>
      </c>
      <c r="I29" s="157">
        <v>394</v>
      </c>
      <c r="J29" s="157">
        <v>428</v>
      </c>
      <c r="K29" s="160"/>
    </row>
    <row r="30" spans="1:11" ht="13.5">
      <c r="A30" s="32">
        <v>18</v>
      </c>
      <c r="B30" s="156">
        <v>1016</v>
      </c>
      <c r="C30" s="157">
        <v>511</v>
      </c>
      <c r="D30" s="157">
        <v>505</v>
      </c>
      <c r="E30" s="160"/>
      <c r="F30" s="159"/>
      <c r="G30" s="33">
        <v>78</v>
      </c>
      <c r="H30" s="161">
        <v>730</v>
      </c>
      <c r="I30" s="157">
        <v>334</v>
      </c>
      <c r="J30" s="157">
        <v>396</v>
      </c>
      <c r="K30" s="160"/>
    </row>
    <row r="31" spans="1:11" ht="13.5">
      <c r="A31" s="32">
        <v>19</v>
      </c>
      <c r="B31" s="156">
        <v>1101</v>
      </c>
      <c r="C31" s="157">
        <v>521</v>
      </c>
      <c r="D31" s="157">
        <v>580</v>
      </c>
      <c r="E31" s="160"/>
      <c r="F31" s="159"/>
      <c r="G31" s="33">
        <v>79</v>
      </c>
      <c r="H31" s="161">
        <v>588</v>
      </c>
      <c r="I31" s="157">
        <v>260</v>
      </c>
      <c r="J31" s="157">
        <v>328</v>
      </c>
      <c r="K31" s="160"/>
    </row>
    <row r="32" spans="1:11" ht="13.5">
      <c r="A32" s="32" t="s">
        <v>231</v>
      </c>
      <c r="B32" s="142">
        <v>5518</v>
      </c>
      <c r="C32" s="142">
        <v>2694</v>
      </c>
      <c r="D32" s="142">
        <v>2824</v>
      </c>
      <c r="E32" s="160">
        <v>-11.75</v>
      </c>
      <c r="F32" s="159"/>
      <c r="G32" s="33" t="s">
        <v>232</v>
      </c>
      <c r="H32" s="150">
        <v>2163</v>
      </c>
      <c r="I32" s="142">
        <v>923</v>
      </c>
      <c r="J32" s="142">
        <v>1240</v>
      </c>
      <c r="K32" s="160">
        <v>45.27</v>
      </c>
    </row>
    <row r="33" spans="1:11" ht="13.5">
      <c r="A33" s="32">
        <v>20</v>
      </c>
      <c r="B33" s="156">
        <v>1077</v>
      </c>
      <c r="C33" s="157">
        <v>519</v>
      </c>
      <c r="D33" s="157">
        <v>558</v>
      </c>
      <c r="E33" s="160"/>
      <c r="F33" s="159"/>
      <c r="G33" s="33">
        <v>80</v>
      </c>
      <c r="H33" s="161">
        <v>563</v>
      </c>
      <c r="I33" s="157">
        <v>255</v>
      </c>
      <c r="J33" s="157">
        <v>308</v>
      </c>
      <c r="K33" s="160"/>
    </row>
    <row r="34" spans="1:11" ht="13.5">
      <c r="A34" s="32">
        <v>21</v>
      </c>
      <c r="B34" s="156">
        <v>1059</v>
      </c>
      <c r="C34" s="157">
        <v>510</v>
      </c>
      <c r="D34" s="157">
        <v>549</v>
      </c>
      <c r="E34" s="160"/>
      <c r="F34" s="159"/>
      <c r="G34" s="33">
        <v>81</v>
      </c>
      <c r="H34" s="161">
        <v>502</v>
      </c>
      <c r="I34" s="157">
        <v>209</v>
      </c>
      <c r="J34" s="157">
        <v>293</v>
      </c>
      <c r="K34" s="160"/>
    </row>
    <row r="35" spans="1:11" ht="13.5">
      <c r="A35" s="32">
        <v>22</v>
      </c>
      <c r="B35" s="156">
        <v>1098</v>
      </c>
      <c r="C35" s="157">
        <v>532</v>
      </c>
      <c r="D35" s="157">
        <v>566</v>
      </c>
      <c r="E35" s="160"/>
      <c r="F35" s="159"/>
      <c r="G35" s="33">
        <v>82</v>
      </c>
      <c r="H35" s="161">
        <v>421</v>
      </c>
      <c r="I35" s="157">
        <v>184</v>
      </c>
      <c r="J35" s="157">
        <v>237</v>
      </c>
      <c r="K35" s="160"/>
    </row>
    <row r="36" spans="1:11" ht="13.5">
      <c r="A36" s="32">
        <v>23</v>
      </c>
      <c r="B36" s="156">
        <v>1088</v>
      </c>
      <c r="C36" s="157">
        <v>531</v>
      </c>
      <c r="D36" s="157">
        <v>557</v>
      </c>
      <c r="E36" s="160"/>
      <c r="F36" s="159"/>
      <c r="G36" s="33">
        <v>83</v>
      </c>
      <c r="H36" s="161">
        <v>368</v>
      </c>
      <c r="I36" s="157">
        <v>152</v>
      </c>
      <c r="J36" s="157">
        <v>216</v>
      </c>
      <c r="K36" s="160"/>
    </row>
    <row r="37" spans="1:11" ht="13.5">
      <c r="A37" s="32">
        <v>24</v>
      </c>
      <c r="B37" s="156">
        <v>1196</v>
      </c>
      <c r="C37" s="157">
        <v>602</v>
      </c>
      <c r="D37" s="157">
        <v>594</v>
      </c>
      <c r="E37" s="160"/>
      <c r="F37" s="159"/>
      <c r="G37" s="33">
        <v>84</v>
      </c>
      <c r="H37" s="161">
        <v>309</v>
      </c>
      <c r="I37" s="157">
        <v>123</v>
      </c>
      <c r="J37" s="157">
        <v>186</v>
      </c>
      <c r="K37" s="160"/>
    </row>
    <row r="38" spans="1:11" ht="13.5">
      <c r="A38" s="32" t="s">
        <v>233</v>
      </c>
      <c r="B38" s="142">
        <v>6561</v>
      </c>
      <c r="C38" s="142">
        <v>3274</v>
      </c>
      <c r="D38" s="142">
        <v>3287</v>
      </c>
      <c r="E38" s="160">
        <v>-16.47</v>
      </c>
      <c r="F38" s="159"/>
      <c r="G38" s="33" t="s">
        <v>234</v>
      </c>
      <c r="H38" s="150">
        <v>1116</v>
      </c>
      <c r="I38" s="142">
        <v>355</v>
      </c>
      <c r="J38" s="142">
        <v>761</v>
      </c>
      <c r="K38" s="160">
        <v>41.27</v>
      </c>
    </row>
    <row r="39" spans="1:11" ht="13.5">
      <c r="A39" s="32">
        <v>25</v>
      </c>
      <c r="B39" s="156">
        <v>1228</v>
      </c>
      <c r="C39" s="157">
        <v>626</v>
      </c>
      <c r="D39" s="157">
        <v>602</v>
      </c>
      <c r="E39" s="160"/>
      <c r="F39" s="159"/>
      <c r="G39" s="33">
        <v>85</v>
      </c>
      <c r="H39" s="161">
        <v>294</v>
      </c>
      <c r="I39" s="157">
        <v>114</v>
      </c>
      <c r="J39" s="157">
        <v>180</v>
      </c>
      <c r="K39" s="160"/>
    </row>
    <row r="40" spans="1:11" ht="13.5">
      <c r="A40" s="32">
        <v>26</v>
      </c>
      <c r="B40" s="156">
        <v>1284</v>
      </c>
      <c r="C40" s="157">
        <v>625</v>
      </c>
      <c r="D40" s="157">
        <v>659</v>
      </c>
      <c r="E40" s="160"/>
      <c r="F40" s="159"/>
      <c r="G40" s="33">
        <v>86</v>
      </c>
      <c r="H40" s="161">
        <v>268</v>
      </c>
      <c r="I40" s="157">
        <v>82</v>
      </c>
      <c r="J40" s="157">
        <v>186</v>
      </c>
      <c r="K40" s="160"/>
    </row>
    <row r="41" spans="1:11" ht="13.5">
      <c r="A41" s="32">
        <v>27</v>
      </c>
      <c r="B41" s="156">
        <v>1313</v>
      </c>
      <c r="C41" s="157">
        <v>655</v>
      </c>
      <c r="D41" s="157">
        <v>658</v>
      </c>
      <c r="E41" s="160"/>
      <c r="F41" s="159"/>
      <c r="G41" s="33">
        <v>87</v>
      </c>
      <c r="H41" s="161">
        <v>195</v>
      </c>
      <c r="I41" s="157">
        <v>61</v>
      </c>
      <c r="J41" s="157">
        <v>134</v>
      </c>
      <c r="K41" s="160"/>
    </row>
    <row r="42" spans="1:11" ht="13.5">
      <c r="A42" s="32">
        <v>28</v>
      </c>
      <c r="B42" s="156">
        <v>1335</v>
      </c>
      <c r="C42" s="157">
        <v>664</v>
      </c>
      <c r="D42" s="157">
        <v>671</v>
      </c>
      <c r="E42" s="160"/>
      <c r="F42" s="159"/>
      <c r="G42" s="33">
        <v>88</v>
      </c>
      <c r="H42" s="161">
        <v>190</v>
      </c>
      <c r="I42" s="157">
        <v>54</v>
      </c>
      <c r="J42" s="157">
        <v>136</v>
      </c>
      <c r="K42" s="160"/>
    </row>
    <row r="43" spans="1:11" ht="13.5">
      <c r="A43" s="32">
        <v>29</v>
      </c>
      <c r="B43" s="156">
        <v>1401</v>
      </c>
      <c r="C43" s="157">
        <v>704</v>
      </c>
      <c r="D43" s="157">
        <v>697</v>
      </c>
      <c r="E43" s="160"/>
      <c r="F43" s="159"/>
      <c r="G43" s="33">
        <v>89</v>
      </c>
      <c r="H43" s="161">
        <v>169</v>
      </c>
      <c r="I43" s="157">
        <v>44</v>
      </c>
      <c r="J43" s="157">
        <v>125</v>
      </c>
      <c r="K43" s="160"/>
    </row>
    <row r="44" spans="1:11" ht="13.5">
      <c r="A44" s="32" t="s">
        <v>235</v>
      </c>
      <c r="B44" s="142">
        <v>7788</v>
      </c>
      <c r="C44" s="142">
        <v>4002</v>
      </c>
      <c r="D44" s="142">
        <v>3786</v>
      </c>
      <c r="E44" s="160">
        <v>-25.09</v>
      </c>
      <c r="F44" s="159"/>
      <c r="G44" s="33" t="s">
        <v>236</v>
      </c>
      <c r="H44" s="150">
        <v>470</v>
      </c>
      <c r="I44" s="142">
        <v>95</v>
      </c>
      <c r="J44" s="142">
        <v>375</v>
      </c>
      <c r="K44" s="160">
        <v>32.39</v>
      </c>
    </row>
    <row r="45" spans="1:11" ht="13.5">
      <c r="A45" s="32">
        <v>30</v>
      </c>
      <c r="B45" s="156">
        <v>1454</v>
      </c>
      <c r="C45" s="157">
        <v>767</v>
      </c>
      <c r="D45" s="157">
        <v>687</v>
      </c>
      <c r="E45" s="160"/>
      <c r="F45" s="159"/>
      <c r="G45" s="33">
        <v>90</v>
      </c>
      <c r="H45" s="161">
        <v>145</v>
      </c>
      <c r="I45" s="157">
        <v>33</v>
      </c>
      <c r="J45" s="157">
        <v>112</v>
      </c>
      <c r="K45" s="160"/>
    </row>
    <row r="46" spans="1:11" ht="13.5">
      <c r="A46" s="32">
        <v>31</v>
      </c>
      <c r="B46" s="156">
        <v>1466</v>
      </c>
      <c r="C46" s="157">
        <v>723</v>
      </c>
      <c r="D46" s="157">
        <v>743</v>
      </c>
      <c r="E46" s="160"/>
      <c r="F46" s="159"/>
      <c r="G46" s="33">
        <v>91</v>
      </c>
      <c r="H46" s="161">
        <v>108</v>
      </c>
      <c r="I46" s="157">
        <v>13</v>
      </c>
      <c r="J46" s="157">
        <v>95</v>
      </c>
      <c r="K46" s="160"/>
    </row>
    <row r="47" spans="1:11" ht="13.5">
      <c r="A47" s="32">
        <v>32</v>
      </c>
      <c r="B47" s="156">
        <v>1594</v>
      </c>
      <c r="C47" s="157">
        <v>819</v>
      </c>
      <c r="D47" s="157">
        <v>775</v>
      </c>
      <c r="E47" s="160"/>
      <c r="F47" s="159"/>
      <c r="G47" s="33">
        <v>92</v>
      </c>
      <c r="H47" s="161">
        <v>84</v>
      </c>
      <c r="I47" s="157">
        <v>12</v>
      </c>
      <c r="J47" s="157">
        <v>72</v>
      </c>
      <c r="K47" s="160"/>
    </row>
    <row r="48" spans="1:11" ht="13.5">
      <c r="A48" s="32">
        <v>33</v>
      </c>
      <c r="B48" s="156">
        <v>1587</v>
      </c>
      <c r="C48" s="157">
        <v>811</v>
      </c>
      <c r="D48" s="157">
        <v>776</v>
      </c>
      <c r="E48" s="160"/>
      <c r="F48" s="159"/>
      <c r="G48" s="33">
        <v>93</v>
      </c>
      <c r="H48" s="161">
        <v>75</v>
      </c>
      <c r="I48" s="157">
        <v>20</v>
      </c>
      <c r="J48" s="157">
        <v>55</v>
      </c>
      <c r="K48" s="160"/>
    </row>
    <row r="49" spans="1:11" ht="13.5">
      <c r="A49" s="32">
        <v>34</v>
      </c>
      <c r="B49" s="156">
        <v>1687</v>
      </c>
      <c r="C49" s="157">
        <v>882</v>
      </c>
      <c r="D49" s="157">
        <v>805</v>
      </c>
      <c r="E49" s="160"/>
      <c r="F49" s="159"/>
      <c r="G49" s="33">
        <v>94</v>
      </c>
      <c r="H49" s="161">
        <v>58</v>
      </c>
      <c r="I49" s="157">
        <v>17</v>
      </c>
      <c r="J49" s="157">
        <v>41</v>
      </c>
      <c r="K49" s="160"/>
    </row>
    <row r="50" spans="1:11" ht="13.5">
      <c r="A50" s="32" t="s">
        <v>237</v>
      </c>
      <c r="B50" s="142">
        <v>9962</v>
      </c>
      <c r="C50" s="142">
        <v>5113</v>
      </c>
      <c r="D50" s="142">
        <v>4849</v>
      </c>
      <c r="E50" s="160">
        <v>7.23</v>
      </c>
      <c r="F50" s="159"/>
      <c r="G50" s="33" t="s">
        <v>238</v>
      </c>
      <c r="H50" s="150">
        <v>140</v>
      </c>
      <c r="I50" s="142">
        <v>20</v>
      </c>
      <c r="J50" s="142">
        <v>120</v>
      </c>
      <c r="K50" s="160">
        <v>100</v>
      </c>
    </row>
    <row r="51" spans="1:11" ht="13.5">
      <c r="A51" s="32">
        <v>35</v>
      </c>
      <c r="B51" s="156">
        <v>1842</v>
      </c>
      <c r="C51" s="157">
        <v>946</v>
      </c>
      <c r="D51" s="157">
        <v>896</v>
      </c>
      <c r="E51" s="160"/>
      <c r="F51" s="159"/>
      <c r="G51" s="33">
        <v>95</v>
      </c>
      <c r="H51" s="161">
        <v>56</v>
      </c>
      <c r="I51" s="157">
        <v>8</v>
      </c>
      <c r="J51" s="157">
        <v>48</v>
      </c>
      <c r="K51" s="160"/>
    </row>
    <row r="52" spans="1:11" ht="13.5">
      <c r="A52" s="32">
        <v>36</v>
      </c>
      <c r="B52" s="156">
        <v>1994</v>
      </c>
      <c r="C52" s="157">
        <v>1015</v>
      </c>
      <c r="D52" s="157">
        <v>979</v>
      </c>
      <c r="E52" s="160"/>
      <c r="F52" s="159"/>
      <c r="G52" s="33">
        <v>96</v>
      </c>
      <c r="H52" s="161">
        <v>36</v>
      </c>
      <c r="I52" s="157">
        <v>5</v>
      </c>
      <c r="J52" s="157">
        <v>31</v>
      </c>
      <c r="K52" s="160"/>
    </row>
    <row r="53" spans="1:11" ht="13.5">
      <c r="A53" s="32">
        <v>37</v>
      </c>
      <c r="B53" s="156">
        <v>2031</v>
      </c>
      <c r="C53" s="157">
        <v>1034</v>
      </c>
      <c r="D53" s="157">
        <v>997</v>
      </c>
      <c r="E53" s="160"/>
      <c r="F53" s="159"/>
      <c r="G53" s="33">
        <v>97</v>
      </c>
      <c r="H53" s="161">
        <v>19</v>
      </c>
      <c r="I53" s="157">
        <v>4</v>
      </c>
      <c r="J53" s="157">
        <v>15</v>
      </c>
      <c r="K53" s="160"/>
    </row>
    <row r="54" spans="1:11" ht="13.5">
      <c r="A54" s="32">
        <v>38</v>
      </c>
      <c r="B54" s="156">
        <v>2085</v>
      </c>
      <c r="C54" s="157">
        <v>1078</v>
      </c>
      <c r="D54" s="157">
        <v>1007</v>
      </c>
      <c r="E54" s="160"/>
      <c r="F54" s="159"/>
      <c r="G54" s="33">
        <v>98</v>
      </c>
      <c r="H54" s="161">
        <v>12</v>
      </c>
      <c r="I54" s="162">
        <v>1</v>
      </c>
      <c r="J54" s="157">
        <v>11</v>
      </c>
      <c r="K54" s="160"/>
    </row>
    <row r="55" spans="1:11" ht="13.5">
      <c r="A55" s="32">
        <v>39</v>
      </c>
      <c r="B55" s="156">
        <v>2010</v>
      </c>
      <c r="C55" s="157">
        <v>1040</v>
      </c>
      <c r="D55" s="157">
        <v>970</v>
      </c>
      <c r="E55" s="160"/>
      <c r="F55" s="159"/>
      <c r="G55" s="33">
        <v>99</v>
      </c>
      <c r="H55" s="161">
        <v>17</v>
      </c>
      <c r="I55" s="157">
        <v>2</v>
      </c>
      <c r="J55" s="157">
        <v>15</v>
      </c>
      <c r="K55" s="160"/>
    </row>
    <row r="56" spans="1:11" ht="13.5">
      <c r="A56" s="32" t="s">
        <v>239</v>
      </c>
      <c r="B56" s="142">
        <v>8858</v>
      </c>
      <c r="C56" s="142">
        <v>4646</v>
      </c>
      <c r="D56" s="142">
        <v>4212</v>
      </c>
      <c r="E56" s="160">
        <v>27.43</v>
      </c>
      <c r="F56" s="159"/>
      <c r="G56" s="33" t="s">
        <v>29</v>
      </c>
      <c r="H56" s="161">
        <v>14</v>
      </c>
      <c r="I56" s="157">
        <v>3</v>
      </c>
      <c r="J56" s="157">
        <v>11</v>
      </c>
      <c r="K56" s="160">
        <v>75</v>
      </c>
    </row>
    <row r="57" spans="1:11" ht="13.5">
      <c r="A57" s="32">
        <v>40</v>
      </c>
      <c r="B57" s="156">
        <v>1946</v>
      </c>
      <c r="C57" s="157">
        <v>1026</v>
      </c>
      <c r="D57" s="157">
        <v>920</v>
      </c>
      <c r="E57" s="160"/>
      <c r="F57" s="159"/>
      <c r="G57" s="33" t="s">
        <v>30</v>
      </c>
      <c r="H57" s="161">
        <v>191</v>
      </c>
      <c r="I57" s="157">
        <v>116</v>
      </c>
      <c r="J57" s="157">
        <v>75</v>
      </c>
      <c r="K57" s="160"/>
    </row>
    <row r="58" spans="1:11" ht="13.5">
      <c r="A58" s="32">
        <v>41</v>
      </c>
      <c r="B58" s="156">
        <v>1976</v>
      </c>
      <c r="C58" s="157">
        <v>993</v>
      </c>
      <c r="D58" s="157">
        <v>983</v>
      </c>
      <c r="E58" s="160"/>
      <c r="F58" s="159"/>
      <c r="G58" s="33"/>
      <c r="H58" s="35"/>
      <c r="I58" s="34"/>
      <c r="J58" s="34"/>
      <c r="K58" s="160"/>
    </row>
    <row r="59" spans="1:11" ht="13.5">
      <c r="A59" s="32">
        <v>42</v>
      </c>
      <c r="B59" s="156">
        <v>1790</v>
      </c>
      <c r="C59" s="157">
        <v>955</v>
      </c>
      <c r="D59" s="157">
        <v>835</v>
      </c>
      <c r="E59" s="160"/>
      <c r="F59" s="159"/>
      <c r="G59" s="33"/>
      <c r="H59" s="35"/>
      <c r="I59" s="34"/>
      <c r="J59" s="34"/>
      <c r="K59" s="160"/>
    </row>
    <row r="60" spans="1:11" ht="13.5">
      <c r="A60" s="32">
        <v>43</v>
      </c>
      <c r="B60" s="156">
        <v>1761</v>
      </c>
      <c r="C60" s="157">
        <v>937</v>
      </c>
      <c r="D60" s="157">
        <v>824</v>
      </c>
      <c r="E60" s="160"/>
      <c r="F60" s="159"/>
      <c r="G60" s="33"/>
      <c r="H60" s="35"/>
      <c r="I60" s="34"/>
      <c r="J60" s="34"/>
      <c r="K60" s="160"/>
    </row>
    <row r="61" spans="1:11" ht="13.5">
      <c r="A61" s="32">
        <v>44</v>
      </c>
      <c r="B61" s="156">
        <v>1385</v>
      </c>
      <c r="C61" s="157">
        <v>735</v>
      </c>
      <c r="D61" s="157">
        <v>650</v>
      </c>
      <c r="E61" s="160"/>
      <c r="F61" s="159"/>
      <c r="G61" s="33"/>
      <c r="H61" s="35"/>
      <c r="I61" s="34"/>
      <c r="J61" s="34"/>
      <c r="K61" s="160"/>
    </row>
    <row r="62" spans="1:11" ht="13.5">
      <c r="A62" s="32" t="s">
        <v>37</v>
      </c>
      <c r="B62" s="142">
        <v>6865</v>
      </c>
      <c r="C62" s="142">
        <v>3636</v>
      </c>
      <c r="D62" s="142">
        <v>3229</v>
      </c>
      <c r="E62" s="160">
        <v>23.87</v>
      </c>
      <c r="F62" s="159"/>
      <c r="G62" s="33" t="s">
        <v>31</v>
      </c>
      <c r="H62" s="35"/>
      <c r="I62" s="34"/>
      <c r="J62" s="34"/>
      <c r="K62" s="160"/>
    </row>
    <row r="63" spans="1:11" ht="13.5">
      <c r="A63" s="32">
        <v>45</v>
      </c>
      <c r="B63" s="156">
        <v>1663</v>
      </c>
      <c r="C63" s="157">
        <v>876</v>
      </c>
      <c r="D63" s="157">
        <v>787</v>
      </c>
      <c r="E63" s="160"/>
      <c r="F63" s="159"/>
      <c r="G63" s="33" t="s">
        <v>12</v>
      </c>
      <c r="H63" s="161">
        <v>14618</v>
      </c>
      <c r="I63" s="157">
        <v>7390</v>
      </c>
      <c r="J63" s="157">
        <v>7228</v>
      </c>
      <c r="K63" s="160"/>
    </row>
    <row r="64" spans="1:11" ht="13.5">
      <c r="A64" s="32">
        <v>46</v>
      </c>
      <c r="B64" s="156">
        <v>1435</v>
      </c>
      <c r="C64" s="157">
        <v>778</v>
      </c>
      <c r="D64" s="157">
        <v>657</v>
      </c>
      <c r="E64" s="160"/>
      <c r="F64" s="159"/>
      <c r="G64" s="33" t="s">
        <v>15</v>
      </c>
      <c r="H64" s="161">
        <v>70348</v>
      </c>
      <c r="I64" s="157">
        <v>35712</v>
      </c>
      <c r="J64" s="157">
        <v>34636</v>
      </c>
      <c r="K64" s="160"/>
    </row>
    <row r="65" spans="1:11" ht="13.5">
      <c r="A65" s="32">
        <v>47</v>
      </c>
      <c r="B65" s="156">
        <v>1339</v>
      </c>
      <c r="C65" s="157">
        <v>706</v>
      </c>
      <c r="D65" s="157">
        <v>633</v>
      </c>
      <c r="E65" s="160"/>
      <c r="F65" s="159"/>
      <c r="G65" s="33" t="s">
        <v>32</v>
      </c>
      <c r="H65" s="161">
        <v>31175</v>
      </c>
      <c r="I65" s="157">
        <v>13666</v>
      </c>
      <c r="J65" s="157">
        <v>17509</v>
      </c>
      <c r="K65" s="160"/>
    </row>
    <row r="66" spans="1:11" ht="13.5">
      <c r="A66" s="32">
        <v>48</v>
      </c>
      <c r="B66" s="156">
        <v>1244</v>
      </c>
      <c r="C66" s="157">
        <v>650</v>
      </c>
      <c r="D66" s="157">
        <v>594</v>
      </c>
      <c r="E66" s="160"/>
      <c r="F66" s="159"/>
      <c r="G66" s="36" t="s">
        <v>33</v>
      </c>
      <c r="H66" s="37"/>
      <c r="I66" s="38"/>
      <c r="J66" s="38"/>
      <c r="K66" s="160"/>
    </row>
    <row r="67" spans="1:11" ht="13.5">
      <c r="A67" s="32">
        <v>49</v>
      </c>
      <c r="B67" s="156">
        <v>1184</v>
      </c>
      <c r="C67" s="157">
        <v>626</v>
      </c>
      <c r="D67" s="157">
        <v>558</v>
      </c>
      <c r="E67" s="160"/>
      <c r="F67" s="159"/>
      <c r="G67" s="33" t="s">
        <v>12</v>
      </c>
      <c r="H67" s="163">
        <v>14</v>
      </c>
      <c r="I67" s="164">
        <v>14</v>
      </c>
      <c r="J67" s="164">
        <v>14</v>
      </c>
      <c r="K67" s="160"/>
    </row>
    <row r="68" spans="1:11" ht="13.5">
      <c r="A68" s="32" t="s">
        <v>38</v>
      </c>
      <c r="B68" s="142">
        <v>5592</v>
      </c>
      <c r="C68" s="142">
        <v>2915</v>
      </c>
      <c r="D68" s="142">
        <v>2677</v>
      </c>
      <c r="E68" s="160">
        <v>-10.87</v>
      </c>
      <c r="F68" s="159"/>
      <c r="G68" s="33" t="s">
        <v>15</v>
      </c>
      <c r="H68" s="163">
        <v>66</v>
      </c>
      <c r="I68" s="164">
        <v>67</v>
      </c>
      <c r="J68" s="164">
        <v>65</v>
      </c>
      <c r="K68" s="160"/>
    </row>
    <row r="69" spans="1:11" ht="13.5">
      <c r="A69" s="32">
        <v>50</v>
      </c>
      <c r="B69" s="156">
        <v>1214</v>
      </c>
      <c r="C69" s="157">
        <v>632</v>
      </c>
      <c r="D69" s="157">
        <v>582</v>
      </c>
      <c r="E69" s="160"/>
      <c r="F69" s="159"/>
      <c r="G69" s="33" t="s">
        <v>32</v>
      </c>
      <c r="H69" s="163">
        <v>20</v>
      </c>
      <c r="I69" s="164">
        <v>19</v>
      </c>
      <c r="J69" s="164">
        <v>21</v>
      </c>
      <c r="K69" s="160"/>
    </row>
    <row r="70" spans="1:11" ht="13.5">
      <c r="A70" s="32">
        <v>51</v>
      </c>
      <c r="B70" s="156">
        <v>1148</v>
      </c>
      <c r="C70" s="157">
        <v>609</v>
      </c>
      <c r="D70" s="157">
        <v>539</v>
      </c>
      <c r="E70" s="160"/>
      <c r="F70" s="159"/>
      <c r="G70" s="33" t="s">
        <v>34</v>
      </c>
      <c r="H70" s="163">
        <v>43</v>
      </c>
      <c r="I70" s="164">
        <v>42</v>
      </c>
      <c r="J70" s="164">
        <v>44</v>
      </c>
      <c r="K70" s="160"/>
    </row>
    <row r="71" spans="1:11" ht="14.25" thickBot="1">
      <c r="A71" s="32">
        <v>52</v>
      </c>
      <c r="B71" s="156">
        <v>1142</v>
      </c>
      <c r="C71" s="157">
        <v>598</v>
      </c>
      <c r="D71" s="157">
        <v>544</v>
      </c>
      <c r="E71" s="160"/>
      <c r="F71" s="159"/>
      <c r="G71" s="39" t="s">
        <v>35</v>
      </c>
      <c r="H71" s="165">
        <v>42</v>
      </c>
      <c r="I71" s="166">
        <v>42</v>
      </c>
      <c r="J71" s="166">
        <v>42</v>
      </c>
      <c r="K71" s="167"/>
    </row>
    <row r="72" spans="1:11" ht="13.5">
      <c r="A72" s="32">
        <v>53</v>
      </c>
      <c r="B72" s="156">
        <v>1051</v>
      </c>
      <c r="C72" s="157">
        <v>545</v>
      </c>
      <c r="D72" s="157">
        <v>506</v>
      </c>
      <c r="E72" s="160"/>
      <c r="F72" s="168"/>
      <c r="G72" s="159"/>
      <c r="H72" s="142"/>
      <c r="I72" s="142"/>
      <c r="J72" s="142"/>
      <c r="K72" s="101"/>
    </row>
    <row r="73" spans="1:11" ht="13.5">
      <c r="A73" s="32">
        <v>54</v>
      </c>
      <c r="B73" s="156">
        <v>1037</v>
      </c>
      <c r="C73" s="157">
        <v>531</v>
      </c>
      <c r="D73" s="157">
        <v>506</v>
      </c>
      <c r="E73" s="160"/>
      <c r="F73" s="168"/>
      <c r="G73" s="159"/>
      <c r="H73" s="142"/>
      <c r="I73" s="142"/>
      <c r="J73" s="142"/>
      <c r="K73" s="142"/>
    </row>
    <row r="74" spans="1:11" ht="13.5">
      <c r="A74" s="32" t="s">
        <v>36</v>
      </c>
      <c r="B74" s="142">
        <v>6127</v>
      </c>
      <c r="C74" s="142">
        <v>3053</v>
      </c>
      <c r="D74" s="142">
        <v>3074</v>
      </c>
      <c r="E74" s="160">
        <v>-26.77</v>
      </c>
      <c r="F74" s="168"/>
      <c r="G74" s="159"/>
      <c r="H74" s="142"/>
      <c r="I74" s="142"/>
      <c r="J74" s="142"/>
      <c r="K74" s="142"/>
    </row>
    <row r="75" spans="1:11" ht="13.5">
      <c r="A75" s="32">
        <v>55</v>
      </c>
      <c r="B75" s="156">
        <v>1071</v>
      </c>
      <c r="C75" s="157">
        <v>542</v>
      </c>
      <c r="D75" s="157">
        <v>529</v>
      </c>
      <c r="E75" s="160"/>
      <c r="F75" s="168"/>
      <c r="G75" s="159"/>
      <c r="H75" s="142"/>
      <c r="I75" s="142"/>
      <c r="J75" s="142"/>
      <c r="K75" s="142"/>
    </row>
    <row r="76" spans="1:11" ht="13.5">
      <c r="A76" s="32">
        <v>56</v>
      </c>
      <c r="B76" s="156">
        <v>1067</v>
      </c>
      <c r="C76" s="157">
        <v>553</v>
      </c>
      <c r="D76" s="157">
        <v>514</v>
      </c>
      <c r="E76" s="160"/>
      <c r="F76" s="168"/>
      <c r="G76" s="159"/>
      <c r="H76" s="142"/>
      <c r="I76" s="142"/>
      <c r="J76" s="142"/>
      <c r="K76" s="142"/>
    </row>
    <row r="77" spans="1:12" ht="13.5">
      <c r="A77" s="32">
        <v>57</v>
      </c>
      <c r="B77" s="156">
        <v>1280</v>
      </c>
      <c r="C77" s="157">
        <v>662</v>
      </c>
      <c r="D77" s="157">
        <v>618</v>
      </c>
      <c r="E77" s="160"/>
      <c r="F77" s="168"/>
      <c r="G77" s="159"/>
      <c r="H77" s="142"/>
      <c r="I77" s="142"/>
      <c r="J77" s="142"/>
      <c r="K77" s="142"/>
      <c r="L77" s="169"/>
    </row>
    <row r="78" spans="1:11" ht="13.5">
      <c r="A78" s="32">
        <v>58</v>
      </c>
      <c r="B78" s="156">
        <v>1320</v>
      </c>
      <c r="C78" s="157">
        <v>621</v>
      </c>
      <c r="D78" s="157">
        <v>699</v>
      </c>
      <c r="E78" s="160"/>
      <c r="F78" s="168"/>
      <c r="G78" s="159"/>
      <c r="H78" s="142"/>
      <c r="I78" s="142"/>
      <c r="J78" s="142"/>
      <c r="K78" s="142"/>
    </row>
    <row r="79" spans="1:11" ht="14.25" thickBot="1">
      <c r="A79" s="170">
        <v>59</v>
      </c>
      <c r="B79" s="171">
        <v>1389</v>
      </c>
      <c r="C79" s="172">
        <v>675</v>
      </c>
      <c r="D79" s="172">
        <v>714</v>
      </c>
      <c r="E79" s="167"/>
      <c r="F79" s="168"/>
      <c r="G79" s="159"/>
      <c r="H79" s="142"/>
      <c r="I79" s="142"/>
      <c r="J79" s="142"/>
      <c r="K79" s="142"/>
    </row>
    <row r="80" spans="1:11" ht="14.25" customHeight="1">
      <c r="A80" s="260" t="s">
        <v>425</v>
      </c>
      <c r="K80" s="173"/>
    </row>
    <row r="85" spans="1:5" ht="18" customHeight="1">
      <c r="A85" s="1"/>
      <c r="B85" s="1"/>
      <c r="C85" s="1"/>
      <c r="D85" s="1"/>
      <c r="E85" s="1"/>
    </row>
    <row r="86" spans="1:5" ht="18" customHeight="1">
      <c r="A86" s="1"/>
      <c r="B86" s="1"/>
      <c r="C86" s="1"/>
      <c r="D86" s="1"/>
      <c r="E86" s="1"/>
    </row>
    <row r="87" spans="1:5" ht="18" customHeight="1">
      <c r="A87" s="1"/>
      <c r="B87" s="1"/>
      <c r="C87" s="1"/>
      <c r="D87" s="1"/>
      <c r="E87" s="1"/>
    </row>
    <row r="88" spans="1:5" ht="18" customHeight="1">
      <c r="A88" s="1"/>
      <c r="B88" s="1"/>
      <c r="C88" s="1"/>
      <c r="D88" s="1"/>
      <c r="E88" s="1"/>
    </row>
    <row r="89" spans="1:5" ht="18" customHeight="1">
      <c r="A89" s="1"/>
      <c r="B89" s="1"/>
      <c r="C89" s="1"/>
      <c r="D89" s="1"/>
      <c r="E89" s="1"/>
    </row>
    <row r="90" spans="1:5" ht="18" customHeight="1">
      <c r="A90" s="1"/>
      <c r="B90" s="1"/>
      <c r="C90" s="1"/>
      <c r="D90" s="1"/>
      <c r="E90" s="1"/>
    </row>
    <row r="91" spans="1:5" ht="18" customHeight="1">
      <c r="A91" s="1"/>
      <c r="B91" s="1"/>
      <c r="C91" s="1"/>
      <c r="D91" s="1"/>
      <c r="E91" s="1"/>
    </row>
    <row r="92" spans="1:5" ht="18" customHeight="1">
      <c r="A92" s="1"/>
      <c r="B92" s="1"/>
      <c r="C92" s="1"/>
      <c r="D92" s="1"/>
      <c r="E92" s="1"/>
    </row>
    <row r="93" spans="1:5" ht="18" customHeight="1">
      <c r="A93" s="1"/>
      <c r="B93" s="1"/>
      <c r="C93" s="1"/>
      <c r="D93" s="1"/>
      <c r="E93" s="1"/>
    </row>
    <row r="94" spans="1:5" ht="18" customHeight="1">
      <c r="A94" s="1"/>
      <c r="B94" s="1"/>
      <c r="C94" s="1"/>
      <c r="D94" s="1"/>
      <c r="E94" s="1"/>
    </row>
    <row r="95" spans="1:5" ht="18" customHeight="1">
      <c r="A95" s="1"/>
      <c r="B95" s="1"/>
      <c r="C95" s="1"/>
      <c r="D95" s="1"/>
      <c r="E95" s="1"/>
    </row>
    <row r="96" spans="1:5" ht="18" customHeight="1">
      <c r="A96" s="1"/>
      <c r="B96" s="1"/>
      <c r="C96" s="1"/>
      <c r="D96" s="1"/>
      <c r="E96" s="1"/>
    </row>
    <row r="97" spans="1:5" ht="18" customHeight="1">
      <c r="A97" s="1"/>
      <c r="B97" s="1"/>
      <c r="C97" s="1"/>
      <c r="D97" s="1"/>
      <c r="E97" s="1"/>
    </row>
    <row r="98" spans="1:5" ht="18" customHeight="1">
      <c r="A98" s="1"/>
      <c r="B98" s="1"/>
      <c r="C98" s="1"/>
      <c r="D98" s="1"/>
      <c r="E98" s="1"/>
    </row>
    <row r="99" spans="1:5" ht="18" customHeight="1">
      <c r="A99" s="1"/>
      <c r="B99" s="1"/>
      <c r="C99" s="1"/>
      <c r="D99" s="1"/>
      <c r="E99" s="1"/>
    </row>
    <row r="100" spans="1:5" ht="18" customHeight="1">
      <c r="A100" s="1"/>
      <c r="B100" s="1"/>
      <c r="C100" s="1"/>
      <c r="D100" s="1"/>
      <c r="E100" s="1"/>
    </row>
    <row r="101" spans="1:5" ht="18" customHeight="1">
      <c r="A101" s="1"/>
      <c r="B101" s="1"/>
      <c r="C101" s="1"/>
      <c r="D101" s="1"/>
      <c r="E101" s="1"/>
    </row>
    <row r="102" spans="1:5" ht="18" customHeight="1">
      <c r="A102" s="1"/>
      <c r="B102" s="1"/>
      <c r="C102" s="1"/>
      <c r="D102" s="1"/>
      <c r="E102" s="1"/>
    </row>
    <row r="103" spans="1:5" ht="18" customHeight="1">
      <c r="A103" s="1"/>
      <c r="B103" s="1"/>
      <c r="C103" s="1"/>
      <c r="D103" s="1"/>
      <c r="E103" s="1"/>
    </row>
    <row r="104" spans="1:5" ht="18" customHeight="1">
      <c r="A104" s="1"/>
      <c r="B104" s="1"/>
      <c r="C104" s="1"/>
      <c r="D104" s="1"/>
      <c r="E104" s="1"/>
    </row>
    <row r="105" spans="1:5" ht="18" customHeight="1">
      <c r="A105" s="1"/>
      <c r="B105" s="1"/>
      <c r="C105" s="1"/>
      <c r="D105" s="1"/>
      <c r="E105" s="1"/>
    </row>
    <row r="106" spans="1:5" ht="18" customHeight="1">
      <c r="A106" s="1"/>
      <c r="B106" s="1"/>
      <c r="C106" s="1"/>
      <c r="D106" s="1"/>
      <c r="E106" s="1"/>
    </row>
    <row r="107" spans="1:5" ht="18" customHeight="1">
      <c r="A107" s="1"/>
      <c r="B107" s="1"/>
      <c r="C107" s="1"/>
      <c r="D107" s="1"/>
      <c r="E107" s="1"/>
    </row>
    <row r="108" spans="1:5" ht="18" customHeight="1">
      <c r="A108" s="1"/>
      <c r="B108" s="1"/>
      <c r="C108" s="1"/>
      <c r="D108" s="1"/>
      <c r="E108" s="1"/>
    </row>
  </sheetData>
  <sheetProtection/>
  <mergeCells count="11">
    <mergeCell ref="I4:I5"/>
    <mergeCell ref="A4:A5"/>
    <mergeCell ref="B4:B5"/>
    <mergeCell ref="C4:C5"/>
    <mergeCell ref="D4:D5"/>
    <mergeCell ref="J4:J5"/>
    <mergeCell ref="K4:K5"/>
    <mergeCell ref="E4:E5"/>
    <mergeCell ref="F4:F5"/>
    <mergeCell ref="G4:G5"/>
    <mergeCell ref="H4:H5"/>
  </mergeCells>
  <printOptions/>
  <pageMargins left="0.8267716535433072" right="0.5511811023622047" top="0.5511811023622047" bottom="0.5905511811023623" header="0.3937007874015748" footer="0.35433070866141736"/>
  <pageSetup horizontalDpi="600" verticalDpi="600" orientation="portrait" paperSize="9" scale="65" r:id="rId1"/>
  <headerFooter scaleWithDoc="0" alignWithMargins="0">
    <oddFooter>&amp;R&amp;A</oddFooter>
    <evenFooter>&amp;C－ 37 －&amp;R&amp;A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36"/>
  <sheetViews>
    <sheetView showGridLines="0" workbookViewId="0" topLeftCell="A1">
      <selection activeCell="A1" sqref="A1"/>
    </sheetView>
  </sheetViews>
  <sheetFormatPr defaultColWidth="7.125" defaultRowHeight="13.5"/>
  <cols>
    <col min="1" max="1" width="11.375" style="1" customWidth="1"/>
    <col min="2" max="2" width="8.00390625" style="1" bestFit="1" customWidth="1"/>
    <col min="3" max="4" width="7.00390625" style="1" bestFit="1" customWidth="1"/>
    <col min="5" max="5" width="8.00390625" style="1" bestFit="1" customWidth="1"/>
    <col min="6" max="7" width="7.00390625" style="1" bestFit="1" customWidth="1"/>
    <col min="8" max="23" width="8.00390625" style="1" bestFit="1" customWidth="1"/>
    <col min="24" max="28" width="7.25390625" style="1" bestFit="1" customWidth="1"/>
    <col min="29" max="29" width="8.25390625" style="1" bestFit="1" customWidth="1"/>
    <col min="30" max="31" width="7.25390625" style="1" bestFit="1" customWidth="1"/>
    <col min="32" max="16384" width="7.125" style="1" customWidth="1"/>
  </cols>
  <sheetData>
    <row r="1" s="21" customFormat="1" ht="13.5" customHeight="1">
      <c r="A1" s="244" t="s">
        <v>25</v>
      </c>
    </row>
    <row r="2" ht="17.25">
      <c r="A2" s="242" t="s">
        <v>411</v>
      </c>
    </row>
    <row r="3" spans="1:22" ht="14.25" thickBot="1">
      <c r="A3" s="2"/>
      <c r="B3" s="3"/>
      <c r="C3" s="3"/>
      <c r="D3" s="3"/>
      <c r="E3" s="3"/>
      <c r="F3" s="3"/>
      <c r="G3" s="3"/>
      <c r="H3" s="3"/>
      <c r="I3" s="3"/>
      <c r="J3" s="3"/>
      <c r="V3" s="15" t="s">
        <v>23</v>
      </c>
    </row>
    <row r="4" spans="1:22" ht="15" customHeight="1">
      <c r="A4" s="287" t="s">
        <v>0</v>
      </c>
      <c r="B4" s="278" t="s">
        <v>1</v>
      </c>
      <c r="C4" s="285"/>
      <c r="D4" s="289"/>
      <c r="E4" s="285" t="s">
        <v>2</v>
      </c>
      <c r="F4" s="285"/>
      <c r="G4" s="285"/>
      <c r="H4" s="286" t="s">
        <v>3</v>
      </c>
      <c r="I4" s="286"/>
      <c r="J4" s="286"/>
      <c r="K4" s="289" t="s">
        <v>19</v>
      </c>
      <c r="L4" s="286"/>
      <c r="M4" s="290"/>
      <c r="N4" s="285" t="s">
        <v>20</v>
      </c>
      <c r="O4" s="285"/>
      <c r="P4" s="285"/>
      <c r="Q4" s="285" t="s">
        <v>21</v>
      </c>
      <c r="R4" s="285"/>
      <c r="S4" s="285"/>
      <c r="T4" s="285" t="s">
        <v>4</v>
      </c>
      <c r="U4" s="285"/>
      <c r="V4" s="285"/>
    </row>
    <row r="5" spans="1:22" ht="15" customHeight="1">
      <c r="A5" s="288"/>
      <c r="B5" s="4" t="s">
        <v>7</v>
      </c>
      <c r="C5" s="4" t="s">
        <v>8</v>
      </c>
      <c r="D5" s="5" t="s">
        <v>9</v>
      </c>
      <c r="E5" s="4" t="s">
        <v>7</v>
      </c>
      <c r="F5" s="4" t="s">
        <v>8</v>
      </c>
      <c r="G5" s="4" t="s">
        <v>9</v>
      </c>
      <c r="H5" s="6" t="s">
        <v>7</v>
      </c>
      <c r="I5" s="4" t="s">
        <v>8</v>
      </c>
      <c r="J5" s="5" t="s">
        <v>9</v>
      </c>
      <c r="K5" s="4" t="s">
        <v>7</v>
      </c>
      <c r="L5" s="4" t="s">
        <v>8</v>
      </c>
      <c r="M5" s="4" t="s">
        <v>9</v>
      </c>
      <c r="N5" s="4" t="s">
        <v>7</v>
      </c>
      <c r="O5" s="4" t="s">
        <v>8</v>
      </c>
      <c r="P5" s="4" t="s">
        <v>9</v>
      </c>
      <c r="Q5" s="4" t="s">
        <v>7</v>
      </c>
      <c r="R5" s="4" t="s">
        <v>8</v>
      </c>
      <c r="S5" s="4" t="s">
        <v>9</v>
      </c>
      <c r="T5" s="4" t="s">
        <v>7</v>
      </c>
      <c r="U5" s="4" t="s">
        <v>8</v>
      </c>
      <c r="V5" s="4" t="s">
        <v>9</v>
      </c>
    </row>
    <row r="6" spans="1:22" ht="23.25" customHeight="1">
      <c r="A6" s="22" t="s">
        <v>10</v>
      </c>
      <c r="B6" s="7">
        <f>SUM(C6:D6)</f>
        <v>10772</v>
      </c>
      <c r="C6" s="1">
        <f>SUM(C8)+C12+C16</f>
        <v>5353</v>
      </c>
      <c r="D6" s="1">
        <f>SUM(D8)+D12+D16</f>
        <v>5419</v>
      </c>
      <c r="E6" s="8">
        <f>SUM(F6:G6)</f>
        <v>12030</v>
      </c>
      <c r="F6" s="3">
        <f>SUM(F8)+F12+F16</f>
        <v>5949</v>
      </c>
      <c r="G6" s="16">
        <f>SUM(G8)+G12+G16</f>
        <v>6081</v>
      </c>
      <c r="H6" s="3">
        <f>SUM(I6:J6)</f>
        <v>23767</v>
      </c>
      <c r="I6" s="3">
        <f>SUM(I8)+I12+I16</f>
        <v>11890</v>
      </c>
      <c r="J6" s="3">
        <f>SUM(J8)+J12+J16</f>
        <v>11877</v>
      </c>
      <c r="K6" s="7">
        <f>SUM(L6:M6)</f>
        <v>52011</v>
      </c>
      <c r="L6" s="3">
        <f>SUM(L8)+L12+L16</f>
        <v>26014</v>
      </c>
      <c r="M6" s="19">
        <f>SUM(M8)+M12+M16</f>
        <v>25997</v>
      </c>
      <c r="N6" s="7">
        <f>SUM(O6:P6)</f>
        <v>70391</v>
      </c>
      <c r="O6" s="3">
        <v>35323</v>
      </c>
      <c r="P6" s="16">
        <v>35068</v>
      </c>
      <c r="Q6" s="8">
        <f>SUM(R6:S6)</f>
        <v>79591</v>
      </c>
      <c r="R6" s="3">
        <v>40061</v>
      </c>
      <c r="S6" s="16">
        <v>39530</v>
      </c>
      <c r="T6" s="8">
        <f>SUM(U6:V6)</f>
        <v>85697</v>
      </c>
      <c r="U6" s="3">
        <v>43071</v>
      </c>
      <c r="V6" s="16">
        <v>42626</v>
      </c>
    </row>
    <row r="7" spans="1:22" ht="18" customHeight="1">
      <c r="A7" s="23" t="s">
        <v>11</v>
      </c>
      <c r="B7" s="8"/>
      <c r="E7" s="8"/>
      <c r="F7" s="3"/>
      <c r="G7" s="16"/>
      <c r="H7" s="3"/>
      <c r="I7" s="3"/>
      <c r="J7" s="3"/>
      <c r="K7" s="8"/>
      <c r="L7" s="3"/>
      <c r="M7" s="16"/>
      <c r="N7" s="8"/>
      <c r="O7" s="3"/>
      <c r="P7" s="16"/>
      <c r="Q7" s="8"/>
      <c r="R7" s="3"/>
      <c r="S7" s="16"/>
      <c r="T7" s="8"/>
      <c r="U7" s="3"/>
      <c r="V7" s="16"/>
    </row>
    <row r="8" spans="1:22" ht="23.25" customHeight="1">
      <c r="A8" s="23" t="s">
        <v>12</v>
      </c>
      <c r="B8" s="8">
        <f>SUM(C8:D8)</f>
        <v>3734</v>
      </c>
      <c r="C8" s="1">
        <v>1895</v>
      </c>
      <c r="D8" s="1">
        <v>1839</v>
      </c>
      <c r="E8" s="8">
        <f>SUM(F8:G8)</f>
        <v>3888</v>
      </c>
      <c r="F8" s="3">
        <v>1967</v>
      </c>
      <c r="G8" s="16">
        <v>1921</v>
      </c>
      <c r="H8" s="3">
        <f>SUM(I8:J8)</f>
        <v>6865</v>
      </c>
      <c r="I8" s="3">
        <v>3456</v>
      </c>
      <c r="J8" s="3">
        <v>3409</v>
      </c>
      <c r="K8" s="8">
        <f>SUM(L8:M8)</f>
        <v>15704</v>
      </c>
      <c r="L8" s="3">
        <v>8043</v>
      </c>
      <c r="M8" s="16">
        <v>7661</v>
      </c>
      <c r="N8" s="8">
        <f>SUM(O8:P8)</f>
        <v>22546</v>
      </c>
      <c r="O8" s="3">
        <v>11509</v>
      </c>
      <c r="P8" s="16">
        <v>11037</v>
      </c>
      <c r="Q8" s="8">
        <f>SUM(R8:S8)</f>
        <v>23457</v>
      </c>
      <c r="R8" s="3">
        <v>12051</v>
      </c>
      <c r="S8" s="16">
        <v>11406</v>
      </c>
      <c r="T8" s="8">
        <f>SUM(U8:V8)</f>
        <v>20602</v>
      </c>
      <c r="U8" s="3">
        <v>10565</v>
      </c>
      <c r="V8" s="16">
        <v>10037</v>
      </c>
    </row>
    <row r="9" spans="1:22" ht="23.25" customHeight="1">
      <c r="A9" s="24" t="s">
        <v>13</v>
      </c>
      <c r="B9" s="8"/>
      <c r="E9" s="8"/>
      <c r="F9" s="3"/>
      <c r="G9" s="16"/>
      <c r="H9" s="3"/>
      <c r="I9" s="3"/>
      <c r="J9" s="3"/>
      <c r="K9" s="8"/>
      <c r="L9" s="3"/>
      <c r="M9" s="16"/>
      <c r="N9" s="8"/>
      <c r="O9" s="3"/>
      <c r="P9" s="16"/>
      <c r="Q9" s="8"/>
      <c r="R9" s="3"/>
      <c r="S9" s="16"/>
      <c r="T9" s="8"/>
      <c r="U9" s="3"/>
      <c r="V9" s="16"/>
    </row>
    <row r="10" spans="1:22" s="10" customFormat="1" ht="23.25" customHeight="1">
      <c r="A10" s="25" t="s">
        <v>14</v>
      </c>
      <c r="B10" s="9">
        <f aca="true" t="shared" si="0" ref="B10:J10">B8/B6*100</f>
        <v>34.66394355737096</v>
      </c>
      <c r="C10" s="10">
        <f t="shared" si="0"/>
        <v>35.40070988230898</v>
      </c>
      <c r="D10" s="10">
        <f t="shared" si="0"/>
        <v>33.93615058128806</v>
      </c>
      <c r="E10" s="9">
        <f t="shared" si="0"/>
        <v>32.31920199501247</v>
      </c>
      <c r="F10" s="11">
        <f t="shared" si="0"/>
        <v>33.06438056816272</v>
      </c>
      <c r="G10" s="17">
        <f t="shared" si="0"/>
        <v>31.59019898043085</v>
      </c>
      <c r="H10" s="11">
        <f t="shared" si="0"/>
        <v>28.884587873942863</v>
      </c>
      <c r="I10" s="11">
        <f t="shared" si="0"/>
        <v>29.066442388561814</v>
      </c>
      <c r="J10" s="11">
        <f t="shared" si="0"/>
        <v>28.702534310010947</v>
      </c>
      <c r="K10" s="9">
        <f aca="true" t="shared" si="1" ref="K10:P10">K8/K6*100</f>
        <v>30.19361288958105</v>
      </c>
      <c r="L10" s="11">
        <f t="shared" si="1"/>
        <v>30.917967248404704</v>
      </c>
      <c r="M10" s="17">
        <f t="shared" si="1"/>
        <v>29.468784859791512</v>
      </c>
      <c r="N10" s="9">
        <f t="shared" si="1"/>
        <v>32.02966288303902</v>
      </c>
      <c r="O10" s="11">
        <f t="shared" si="1"/>
        <v>32.58217025733941</v>
      </c>
      <c r="P10" s="17">
        <f t="shared" si="1"/>
        <v>31.47313790350177</v>
      </c>
      <c r="Q10" s="9">
        <f aca="true" t="shared" si="2" ref="Q10:V10">Q8/Q6*100</f>
        <v>29.471925217675366</v>
      </c>
      <c r="R10" s="11">
        <f t="shared" si="2"/>
        <v>30.08162552108035</v>
      </c>
      <c r="S10" s="17">
        <f t="shared" si="2"/>
        <v>28.854034910194787</v>
      </c>
      <c r="T10" s="9">
        <f t="shared" si="2"/>
        <v>24.040514837158828</v>
      </c>
      <c r="U10" s="11">
        <f t="shared" si="2"/>
        <v>24.529265631167142</v>
      </c>
      <c r="V10" s="17">
        <f t="shared" si="2"/>
        <v>23.546661661896493</v>
      </c>
    </row>
    <row r="11" spans="1:22" ht="18" customHeight="1">
      <c r="A11" s="23"/>
      <c r="B11" s="8"/>
      <c r="E11" s="8"/>
      <c r="F11" s="3"/>
      <c r="G11" s="16"/>
      <c r="H11" s="3"/>
      <c r="I11" s="3"/>
      <c r="J11" s="3"/>
      <c r="K11" s="8"/>
      <c r="L11" s="3"/>
      <c r="M11" s="16"/>
      <c r="N11" s="8"/>
      <c r="O11" s="3"/>
      <c r="P11" s="16"/>
      <c r="Q11" s="8"/>
      <c r="R11" s="3"/>
      <c r="S11" s="16"/>
      <c r="T11" s="8"/>
      <c r="U11" s="3"/>
      <c r="V11" s="16"/>
    </row>
    <row r="12" spans="1:22" ht="23.25" customHeight="1">
      <c r="A12" s="26" t="s">
        <v>15</v>
      </c>
      <c r="B12" s="8">
        <f>SUM(C12:D12)</f>
        <v>6388</v>
      </c>
      <c r="C12" s="1">
        <v>3173</v>
      </c>
      <c r="D12" s="1">
        <v>3215</v>
      </c>
      <c r="E12" s="8">
        <f>SUM(F12:G12)</f>
        <v>7430</v>
      </c>
      <c r="F12" s="3">
        <v>3661</v>
      </c>
      <c r="G12" s="16">
        <v>3769</v>
      </c>
      <c r="H12" s="3">
        <f>SUM(I12:J12)</f>
        <v>15932</v>
      </c>
      <c r="I12" s="3">
        <v>8010</v>
      </c>
      <c r="J12" s="3">
        <v>7922</v>
      </c>
      <c r="K12" s="8">
        <f>SUM(L12:M12)</f>
        <v>34624</v>
      </c>
      <c r="L12" s="3">
        <v>17237</v>
      </c>
      <c r="M12" s="16">
        <v>17387</v>
      </c>
      <c r="N12" s="8">
        <f>SUM(O12:P12)</f>
        <v>45216</v>
      </c>
      <c r="O12" s="3">
        <v>22648</v>
      </c>
      <c r="P12" s="16">
        <v>22568</v>
      </c>
      <c r="Q12" s="8">
        <f>SUM(R12:S12)</f>
        <v>52559</v>
      </c>
      <c r="R12" s="3">
        <v>26443</v>
      </c>
      <c r="S12" s="16">
        <v>26116</v>
      </c>
      <c r="T12" s="8">
        <f>SUM(U12:V12)</f>
        <v>60269</v>
      </c>
      <c r="U12" s="3">
        <v>30522</v>
      </c>
      <c r="V12" s="16">
        <v>29747</v>
      </c>
    </row>
    <row r="13" spans="1:22" ht="23.25" customHeight="1">
      <c r="A13" s="27" t="s">
        <v>16</v>
      </c>
      <c r="B13" s="8"/>
      <c r="E13" s="8"/>
      <c r="F13" s="3"/>
      <c r="G13" s="16"/>
      <c r="H13" s="3"/>
      <c r="I13" s="3"/>
      <c r="J13" s="3"/>
      <c r="K13" s="8"/>
      <c r="L13" s="3"/>
      <c r="M13" s="16"/>
      <c r="N13" s="8"/>
      <c r="O13" s="3"/>
      <c r="P13" s="16"/>
      <c r="Q13" s="8"/>
      <c r="R13" s="3"/>
      <c r="S13" s="16"/>
      <c r="T13" s="8"/>
      <c r="U13" s="3"/>
      <c r="V13" s="16"/>
    </row>
    <row r="14" spans="1:22" s="10" customFormat="1" ht="23.25" customHeight="1">
      <c r="A14" s="25" t="s">
        <v>14</v>
      </c>
      <c r="B14" s="9">
        <f aca="true" t="shared" si="3" ref="B14:J14">B12/B6*100</f>
        <v>59.30189379873747</v>
      </c>
      <c r="C14" s="10">
        <f t="shared" si="3"/>
        <v>59.275172800298904</v>
      </c>
      <c r="D14" s="10">
        <f t="shared" si="3"/>
        <v>59.328289352279015</v>
      </c>
      <c r="E14" s="9">
        <f t="shared" si="3"/>
        <v>61.76226101413134</v>
      </c>
      <c r="F14" s="11">
        <f t="shared" si="3"/>
        <v>61.53975458060178</v>
      </c>
      <c r="G14" s="17">
        <f t="shared" si="3"/>
        <v>61.979937510277914</v>
      </c>
      <c r="H14" s="11">
        <f t="shared" si="3"/>
        <v>67.03412294357722</v>
      </c>
      <c r="I14" s="11">
        <f t="shared" si="3"/>
        <v>67.36753574432296</v>
      </c>
      <c r="J14" s="11">
        <f t="shared" si="3"/>
        <v>66.7003452050181</v>
      </c>
      <c r="K14" s="9">
        <f aca="true" t="shared" si="4" ref="K14:P14">K12/K6*100</f>
        <v>66.57053315644768</v>
      </c>
      <c r="L14" s="11">
        <f t="shared" si="4"/>
        <v>66.2604751287768</v>
      </c>
      <c r="M14" s="17">
        <f t="shared" si="4"/>
        <v>66.88079393776205</v>
      </c>
      <c r="N14" s="9">
        <f t="shared" si="4"/>
        <v>64.23548465002628</v>
      </c>
      <c r="O14" s="11">
        <f t="shared" si="4"/>
        <v>64.11686436599383</v>
      </c>
      <c r="P14" s="17">
        <f t="shared" si="4"/>
        <v>64.35496749173035</v>
      </c>
      <c r="Q14" s="9">
        <f aca="true" t="shared" si="5" ref="Q14:V14">Q12/Q6*100</f>
        <v>66.03636089507607</v>
      </c>
      <c r="R14" s="11">
        <f t="shared" si="5"/>
        <v>66.00683956965628</v>
      </c>
      <c r="S14" s="17">
        <f t="shared" si="5"/>
        <v>66.06627877561347</v>
      </c>
      <c r="T14" s="9">
        <f t="shared" si="5"/>
        <v>70.32801614992357</v>
      </c>
      <c r="U14" s="11">
        <f t="shared" si="5"/>
        <v>70.86438671031553</v>
      </c>
      <c r="V14" s="17">
        <f t="shared" si="5"/>
        <v>69.78604607516539</v>
      </c>
    </row>
    <row r="15" spans="1:22" ht="18" customHeight="1">
      <c r="A15" s="23"/>
      <c r="B15" s="8"/>
      <c r="E15" s="8"/>
      <c r="F15" s="3"/>
      <c r="G15" s="16"/>
      <c r="H15" s="3"/>
      <c r="I15" s="3"/>
      <c r="J15" s="3"/>
      <c r="K15" s="8"/>
      <c r="L15" s="3"/>
      <c r="M15" s="16"/>
      <c r="N15" s="8"/>
      <c r="O15" s="3"/>
      <c r="P15" s="16"/>
      <c r="Q15" s="8"/>
      <c r="R15" s="3"/>
      <c r="S15" s="16"/>
      <c r="T15" s="8"/>
      <c r="U15" s="3"/>
      <c r="V15" s="16"/>
    </row>
    <row r="16" spans="1:22" ht="23.25" customHeight="1">
      <c r="A16" s="26" t="s">
        <v>17</v>
      </c>
      <c r="B16" s="8">
        <f>SUM(C16:D16)</f>
        <v>650</v>
      </c>
      <c r="C16" s="1">
        <v>285</v>
      </c>
      <c r="D16" s="1">
        <v>365</v>
      </c>
      <c r="E16" s="8">
        <f>SUM(F16:G16)</f>
        <v>712</v>
      </c>
      <c r="F16" s="3">
        <v>321</v>
      </c>
      <c r="G16" s="16">
        <v>391</v>
      </c>
      <c r="H16" s="3">
        <f>SUM(I16:J16)</f>
        <v>970</v>
      </c>
      <c r="I16" s="3">
        <v>424</v>
      </c>
      <c r="J16" s="3">
        <v>546</v>
      </c>
      <c r="K16" s="8">
        <f>SUM(L16:M16)</f>
        <v>1683</v>
      </c>
      <c r="L16" s="3">
        <v>734</v>
      </c>
      <c r="M16" s="16">
        <v>949</v>
      </c>
      <c r="N16" s="8">
        <f>SUM(O16:P16)</f>
        <v>2466</v>
      </c>
      <c r="O16" s="3">
        <v>1057</v>
      </c>
      <c r="P16" s="16">
        <v>1409</v>
      </c>
      <c r="Q16" s="8">
        <f>SUM(R16:S16)</f>
        <v>3473</v>
      </c>
      <c r="R16" s="3">
        <v>1496</v>
      </c>
      <c r="S16" s="16">
        <v>1977</v>
      </c>
      <c r="T16" s="8">
        <f>SUM(U16:V16)</f>
        <v>4799</v>
      </c>
      <c r="U16" s="3">
        <v>1962</v>
      </c>
      <c r="V16" s="16">
        <v>2837</v>
      </c>
    </row>
    <row r="17" spans="1:22" ht="23.25" customHeight="1">
      <c r="A17" s="24" t="s">
        <v>18</v>
      </c>
      <c r="B17" s="8"/>
      <c r="E17" s="8"/>
      <c r="F17" s="3"/>
      <c r="G17" s="16"/>
      <c r="H17" s="3"/>
      <c r="I17" s="3"/>
      <c r="J17" s="3"/>
      <c r="K17" s="8"/>
      <c r="L17" s="3"/>
      <c r="M17" s="16"/>
      <c r="N17" s="8"/>
      <c r="O17" s="3"/>
      <c r="P17" s="16"/>
      <c r="Q17" s="8"/>
      <c r="R17" s="3"/>
      <c r="S17" s="16"/>
      <c r="T17" s="8"/>
      <c r="U17" s="3"/>
      <c r="V17" s="16"/>
    </row>
    <row r="18" spans="1:22" s="10" customFormat="1" ht="23.25" customHeight="1" thickBot="1">
      <c r="A18" s="28" t="s">
        <v>14</v>
      </c>
      <c r="B18" s="12">
        <f aca="true" t="shared" si="6" ref="B18:H18">B16/B6*100</f>
        <v>6.0341626438915705</v>
      </c>
      <c r="C18" s="13">
        <f t="shared" si="6"/>
        <v>5.324117317392116</v>
      </c>
      <c r="D18" s="13">
        <f t="shared" si="6"/>
        <v>6.735560066432922</v>
      </c>
      <c r="E18" s="12">
        <f t="shared" si="6"/>
        <v>5.918536990856193</v>
      </c>
      <c r="F18" s="13">
        <f t="shared" si="6"/>
        <v>5.395864851235502</v>
      </c>
      <c r="G18" s="18">
        <f t="shared" si="6"/>
        <v>6.429863509291235</v>
      </c>
      <c r="H18" s="13">
        <f t="shared" si="6"/>
        <v>4.081289182479909</v>
      </c>
      <c r="I18" s="13">
        <f>I16/I6*100-0.1</f>
        <v>3.466021867115223</v>
      </c>
      <c r="J18" s="13">
        <f>J16/J6*100</f>
        <v>4.597120484970952</v>
      </c>
      <c r="K18" s="12">
        <f>K16/K6*100</f>
        <v>3.2358539539712754</v>
      </c>
      <c r="L18" s="13">
        <f>L16/L6*100</f>
        <v>2.8215576228184824</v>
      </c>
      <c r="M18" s="18">
        <f>M16/M6*100-0.1</f>
        <v>3.550421202446436</v>
      </c>
      <c r="N18" s="12">
        <f aca="true" t="shared" si="7" ref="N18:V18">N16/N6*100</f>
        <v>3.5032887727124207</v>
      </c>
      <c r="O18" s="13">
        <f t="shared" si="7"/>
        <v>2.992384565297398</v>
      </c>
      <c r="P18" s="18">
        <f t="shared" si="7"/>
        <v>4.017908064332155</v>
      </c>
      <c r="Q18" s="12">
        <f t="shared" si="7"/>
        <v>4.363558693822165</v>
      </c>
      <c r="R18" s="13">
        <f t="shared" si="7"/>
        <v>3.734305184593495</v>
      </c>
      <c r="S18" s="18">
        <f t="shared" si="7"/>
        <v>5.001264862130028</v>
      </c>
      <c r="T18" s="12">
        <f t="shared" si="7"/>
        <v>5.59996265913626</v>
      </c>
      <c r="U18" s="13">
        <f t="shared" si="7"/>
        <v>4.555269206658773</v>
      </c>
      <c r="V18" s="18">
        <f t="shared" si="7"/>
        <v>6.655562332848495</v>
      </c>
    </row>
    <row r="19" spans="2:10" ht="21" customHeight="1" thickBot="1">
      <c r="B19" s="14"/>
      <c r="C19" s="14"/>
      <c r="D19" s="14"/>
      <c r="E19" s="14"/>
      <c r="F19" s="14"/>
      <c r="G19" s="14"/>
      <c r="H19" s="3"/>
      <c r="I19" s="14"/>
      <c r="J19" s="14"/>
    </row>
    <row r="20" spans="1:16" ht="24" customHeight="1">
      <c r="A20" s="287" t="s">
        <v>0</v>
      </c>
      <c r="B20" s="285" t="s">
        <v>5</v>
      </c>
      <c r="C20" s="285"/>
      <c r="D20" s="285"/>
      <c r="E20" s="290" t="s">
        <v>6</v>
      </c>
      <c r="F20" s="285"/>
      <c r="G20" s="289"/>
      <c r="H20" s="278" t="s">
        <v>22</v>
      </c>
      <c r="I20" s="285"/>
      <c r="J20" s="285"/>
      <c r="K20" s="278" t="s">
        <v>178</v>
      </c>
      <c r="L20" s="285"/>
      <c r="M20" s="285"/>
      <c r="N20" s="278" t="s">
        <v>222</v>
      </c>
      <c r="O20" s="285"/>
      <c r="P20" s="285"/>
    </row>
    <row r="21" spans="1:16" ht="24" customHeight="1">
      <c r="A21" s="288"/>
      <c r="B21" s="4" t="s">
        <v>7</v>
      </c>
      <c r="C21" s="4" t="s">
        <v>8</v>
      </c>
      <c r="D21" s="4" t="s">
        <v>9</v>
      </c>
      <c r="E21" s="6" t="s">
        <v>7</v>
      </c>
      <c r="F21" s="4" t="s">
        <v>8</v>
      </c>
      <c r="G21" s="5" t="s">
        <v>9</v>
      </c>
      <c r="H21" s="4" t="s">
        <v>7</v>
      </c>
      <c r="I21" s="4" t="s">
        <v>8</v>
      </c>
      <c r="J21" s="4" t="s">
        <v>9</v>
      </c>
      <c r="K21" s="4" t="s">
        <v>7</v>
      </c>
      <c r="L21" s="4" t="s">
        <v>8</v>
      </c>
      <c r="M21" s="4" t="s">
        <v>9</v>
      </c>
      <c r="N21" s="4" t="s">
        <v>7</v>
      </c>
      <c r="O21" s="4" t="s">
        <v>8</v>
      </c>
      <c r="P21" s="4" t="s">
        <v>9</v>
      </c>
    </row>
    <row r="22" spans="1:16" ht="24" customHeight="1">
      <c r="A22" s="22" t="s">
        <v>10</v>
      </c>
      <c r="B22" s="8">
        <f>SUM(C22:D22)</f>
        <v>94864</v>
      </c>
      <c r="C22" s="3">
        <v>48073</v>
      </c>
      <c r="D22" s="16">
        <v>46791</v>
      </c>
      <c r="E22" s="1">
        <f>SUM(F22:G22)</f>
        <v>96972</v>
      </c>
      <c r="F22" s="1">
        <v>49035</v>
      </c>
      <c r="G22" s="1">
        <f>SUM(G24)+G28+G32</f>
        <v>47937</v>
      </c>
      <c r="H22" s="8">
        <v>103247</v>
      </c>
      <c r="I22" s="3">
        <v>51914</v>
      </c>
      <c r="J22" s="16">
        <v>51333</v>
      </c>
      <c r="K22" s="8">
        <v>104748</v>
      </c>
      <c r="L22" s="3">
        <v>52491</v>
      </c>
      <c r="M22" s="16">
        <v>52257</v>
      </c>
      <c r="N22" s="8">
        <v>106736</v>
      </c>
      <c r="O22" s="3">
        <v>53134</v>
      </c>
      <c r="P22" s="16">
        <v>53602</v>
      </c>
    </row>
    <row r="23" spans="1:16" ht="18" customHeight="1">
      <c r="A23" s="23" t="s">
        <v>11</v>
      </c>
      <c r="B23" s="8"/>
      <c r="C23" s="3"/>
      <c r="D23" s="16"/>
      <c r="H23" s="8"/>
      <c r="I23" s="3"/>
      <c r="J23" s="16"/>
      <c r="K23" s="8"/>
      <c r="L23" s="3"/>
      <c r="M23" s="16"/>
      <c r="N23" s="8"/>
      <c r="O23" s="3"/>
      <c r="P23" s="16"/>
    </row>
    <row r="24" spans="1:16" ht="24" customHeight="1">
      <c r="A24" s="23" t="s">
        <v>12</v>
      </c>
      <c r="B24" s="8">
        <f>SUM(C24:D24)</f>
        <v>16812</v>
      </c>
      <c r="C24" s="3">
        <v>8593</v>
      </c>
      <c r="D24" s="16">
        <v>8219</v>
      </c>
      <c r="E24" s="1">
        <f>SUM(F24:G24)</f>
        <v>14362</v>
      </c>
      <c r="F24" s="1">
        <v>7312</v>
      </c>
      <c r="G24" s="1">
        <v>7050</v>
      </c>
      <c r="H24" s="8">
        <f>SUM(I24:J24)</f>
        <v>14747</v>
      </c>
      <c r="I24" s="3">
        <v>7500</v>
      </c>
      <c r="J24" s="16">
        <v>7247</v>
      </c>
      <c r="K24" s="8">
        <v>15022</v>
      </c>
      <c r="L24" s="3">
        <v>7648</v>
      </c>
      <c r="M24" s="16">
        <v>7374</v>
      </c>
      <c r="N24" s="8">
        <v>14618</v>
      </c>
      <c r="O24" s="3">
        <v>7390</v>
      </c>
      <c r="P24" s="16">
        <v>7228</v>
      </c>
    </row>
    <row r="25" spans="1:16" ht="24" customHeight="1">
      <c r="A25" s="24" t="s">
        <v>13</v>
      </c>
      <c r="B25" s="8"/>
      <c r="C25" s="3"/>
      <c r="D25" s="16"/>
      <c r="H25" s="8"/>
      <c r="I25" s="3"/>
      <c r="J25" s="16"/>
      <c r="K25" s="8"/>
      <c r="L25" s="3"/>
      <c r="M25" s="16"/>
      <c r="N25" s="8"/>
      <c r="O25" s="3"/>
      <c r="P25" s="16"/>
    </row>
    <row r="26" spans="1:16" ht="24" customHeight="1">
      <c r="A26" s="25" t="s">
        <v>14</v>
      </c>
      <c r="B26" s="9">
        <f aca="true" t="shared" si="8" ref="B26:G26">B24/B22*100</f>
        <v>17.722212852082983</v>
      </c>
      <c r="C26" s="11">
        <f t="shared" si="8"/>
        <v>17.874898591725085</v>
      </c>
      <c r="D26" s="17">
        <f t="shared" si="8"/>
        <v>17.565343762689405</v>
      </c>
      <c r="E26" s="10">
        <f t="shared" si="8"/>
        <v>14.81046075155715</v>
      </c>
      <c r="F26" s="10">
        <f t="shared" si="8"/>
        <v>14.911797695523605</v>
      </c>
      <c r="G26" s="10">
        <f t="shared" si="8"/>
        <v>14.706802678515551</v>
      </c>
      <c r="H26" s="9">
        <f aca="true" t="shared" si="9" ref="H26:M26">H24/H22*100</f>
        <v>14.283223725628833</v>
      </c>
      <c r="I26" s="11">
        <f t="shared" si="9"/>
        <v>14.446969988827677</v>
      </c>
      <c r="J26" s="17">
        <f t="shared" si="9"/>
        <v>14.117624140416495</v>
      </c>
      <c r="K26" s="9">
        <f t="shared" si="9"/>
        <v>14.34108527131783</v>
      </c>
      <c r="L26" s="11">
        <f t="shared" si="9"/>
        <v>14.570116781924519</v>
      </c>
      <c r="M26" s="17">
        <f t="shared" si="9"/>
        <v>14.111028187611229</v>
      </c>
      <c r="N26" s="9">
        <f>N24/N22*100</f>
        <v>13.695472942587319</v>
      </c>
      <c r="O26" s="11">
        <f>O24/O22*100</f>
        <v>13.908232017164151</v>
      </c>
      <c r="P26" s="17">
        <f>P24/P22*100</f>
        <v>13.48457147121376</v>
      </c>
    </row>
    <row r="27" spans="1:16" ht="18" customHeight="1">
      <c r="A27" s="23"/>
      <c r="B27" s="8"/>
      <c r="C27" s="3"/>
      <c r="D27" s="16"/>
      <c r="H27" s="8"/>
      <c r="I27" s="3"/>
      <c r="J27" s="16"/>
      <c r="K27" s="8"/>
      <c r="L27" s="3"/>
      <c r="M27" s="16"/>
      <c r="N27" s="8"/>
      <c r="O27" s="3"/>
      <c r="P27" s="16"/>
    </row>
    <row r="28" spans="1:16" ht="24" customHeight="1">
      <c r="A28" s="26" t="s">
        <v>15</v>
      </c>
      <c r="B28" s="8">
        <f>SUM(C28:D28)</f>
        <v>71376</v>
      </c>
      <c r="C28" s="3">
        <v>36687</v>
      </c>
      <c r="D28" s="16">
        <v>34689</v>
      </c>
      <c r="E28" s="1">
        <f>SUM(F28:G28)</f>
        <v>74399</v>
      </c>
      <c r="F28" s="1">
        <v>38268</v>
      </c>
      <c r="G28" s="1">
        <v>36131</v>
      </c>
      <c r="H28" s="8">
        <f>SUM(I28:J28)</f>
        <v>76876</v>
      </c>
      <c r="I28" s="3">
        <v>39113</v>
      </c>
      <c r="J28" s="16">
        <v>37763</v>
      </c>
      <c r="K28" s="8">
        <v>73643</v>
      </c>
      <c r="L28" s="3">
        <v>37409</v>
      </c>
      <c r="M28" s="16">
        <v>36234</v>
      </c>
      <c r="N28" s="8">
        <v>70348</v>
      </c>
      <c r="O28" s="3">
        <v>35712</v>
      </c>
      <c r="P28" s="16">
        <v>34636</v>
      </c>
    </row>
    <row r="29" spans="1:16" ht="24" customHeight="1">
      <c r="A29" s="27" t="s">
        <v>16</v>
      </c>
      <c r="B29" s="8"/>
      <c r="C29" s="3"/>
      <c r="D29" s="16"/>
      <c r="H29" s="8"/>
      <c r="I29" s="3"/>
      <c r="J29" s="16"/>
      <c r="K29" s="8"/>
      <c r="L29" s="3"/>
      <c r="M29" s="16"/>
      <c r="N29" s="8"/>
      <c r="O29" s="3"/>
      <c r="P29" s="16"/>
    </row>
    <row r="30" spans="1:16" ht="24" customHeight="1">
      <c r="A30" s="25" t="s">
        <v>14</v>
      </c>
      <c r="B30" s="9">
        <f aca="true" t="shared" si="10" ref="B30:G30">B28/B22*100</f>
        <v>75.2403440715129</v>
      </c>
      <c r="C30" s="11">
        <f t="shared" si="10"/>
        <v>76.31518731928524</v>
      </c>
      <c r="D30" s="17">
        <f t="shared" si="10"/>
        <v>74.13605180483425</v>
      </c>
      <c r="E30" s="10">
        <f t="shared" si="10"/>
        <v>76.72214659901827</v>
      </c>
      <c r="F30" s="10">
        <f t="shared" si="10"/>
        <v>78.0422147445702</v>
      </c>
      <c r="G30" s="10">
        <f t="shared" si="10"/>
        <v>75.37184220956672</v>
      </c>
      <c r="H30" s="9">
        <f aca="true" t="shared" si="11" ref="H30:M30">H28/H22*100</f>
        <v>74.45833777252608</v>
      </c>
      <c r="I30" s="11">
        <f t="shared" si="11"/>
        <v>75.34191162306892</v>
      </c>
      <c r="J30" s="17">
        <f t="shared" si="11"/>
        <v>73.5647634075546</v>
      </c>
      <c r="K30" s="9">
        <f t="shared" si="11"/>
        <v>70.30492228968572</v>
      </c>
      <c r="L30" s="11">
        <f t="shared" si="11"/>
        <v>71.26745537330208</v>
      </c>
      <c r="M30" s="17">
        <f t="shared" si="11"/>
        <v>69.33807910901889</v>
      </c>
      <c r="N30" s="9">
        <f>N28/N22*100</f>
        <v>65.90840953380302</v>
      </c>
      <c r="O30" s="11">
        <f>O28/O22*100</f>
        <v>67.21120186697783</v>
      </c>
      <c r="P30" s="17">
        <f>P28/P22*100</f>
        <v>64.61699190328719</v>
      </c>
    </row>
    <row r="31" spans="1:16" ht="18" customHeight="1">
      <c r="A31" s="23"/>
      <c r="B31" s="8"/>
      <c r="C31" s="3"/>
      <c r="D31" s="16"/>
      <c r="H31" s="8"/>
      <c r="I31" s="3"/>
      <c r="J31" s="16"/>
      <c r="K31" s="8"/>
      <c r="L31" s="3"/>
      <c r="M31" s="16"/>
      <c r="N31" s="8"/>
      <c r="O31" s="3"/>
      <c r="P31" s="16"/>
    </row>
    <row r="32" spans="1:16" ht="24" customHeight="1">
      <c r="A32" s="26" t="s">
        <v>17</v>
      </c>
      <c r="B32" s="8">
        <f>SUM(C32:D32)</f>
        <v>6292</v>
      </c>
      <c r="C32" s="3">
        <v>2530</v>
      </c>
      <c r="D32" s="16">
        <v>3762</v>
      </c>
      <c r="E32" s="1">
        <f>SUM(F32:G32)</f>
        <v>8210</v>
      </c>
      <c r="F32" s="1">
        <v>3454</v>
      </c>
      <c r="G32" s="1">
        <v>4756</v>
      </c>
      <c r="H32" s="8">
        <f>SUM(I32:J32)</f>
        <v>11531</v>
      </c>
      <c r="I32" s="3">
        <v>5239</v>
      </c>
      <c r="J32" s="16">
        <v>6292</v>
      </c>
      <c r="K32" s="8">
        <v>16067</v>
      </c>
      <c r="L32" s="3">
        <v>7422</v>
      </c>
      <c r="M32" s="16">
        <v>8645</v>
      </c>
      <c r="N32" s="8">
        <v>21579</v>
      </c>
      <c r="O32" s="3">
        <v>9916</v>
      </c>
      <c r="P32" s="16">
        <v>11663</v>
      </c>
    </row>
    <row r="33" spans="1:16" ht="24" customHeight="1">
      <c r="A33" s="24" t="s">
        <v>18</v>
      </c>
      <c r="B33" s="8"/>
      <c r="C33" s="3"/>
      <c r="D33" s="16"/>
      <c r="H33" s="8"/>
      <c r="I33" s="3"/>
      <c r="J33" s="16"/>
      <c r="K33" s="8"/>
      <c r="L33" s="3"/>
      <c r="M33" s="16"/>
      <c r="N33" s="8"/>
      <c r="O33" s="3"/>
      <c r="P33" s="16"/>
    </row>
    <row r="34" spans="1:16" ht="24" customHeight="1" thickBot="1">
      <c r="A34" s="28" t="s">
        <v>14</v>
      </c>
      <c r="B34" s="12">
        <f aca="true" t="shared" si="12" ref="B34:G34">B32/B22*100</f>
        <v>6.63265306122449</v>
      </c>
      <c r="C34" s="13">
        <f t="shared" si="12"/>
        <v>5.262829446882866</v>
      </c>
      <c r="D34" s="18">
        <f t="shared" si="12"/>
        <v>8.040007693787267</v>
      </c>
      <c r="E34" s="13">
        <f t="shared" si="12"/>
        <v>8.466361423916181</v>
      </c>
      <c r="F34" s="13">
        <f t="shared" si="12"/>
        <v>7.043948200265117</v>
      </c>
      <c r="G34" s="13">
        <f t="shared" si="12"/>
        <v>9.921355111917725</v>
      </c>
      <c r="H34" s="12">
        <f aca="true" t="shared" si="13" ref="H34:M34">H32/H22*100</f>
        <v>11.168363245421174</v>
      </c>
      <c r="I34" s="13">
        <f t="shared" si="13"/>
        <v>10.091690102862426</v>
      </c>
      <c r="J34" s="18">
        <f t="shared" si="13"/>
        <v>12.257222449496426</v>
      </c>
      <c r="K34" s="12">
        <f t="shared" si="13"/>
        <v>15.338717684347195</v>
      </c>
      <c r="L34" s="13">
        <f t="shared" si="13"/>
        <v>14.139566782877063</v>
      </c>
      <c r="M34" s="18">
        <f t="shared" si="13"/>
        <v>16.5432382264577</v>
      </c>
      <c r="N34" s="12">
        <f>N32/N22*100</f>
        <v>20.217171338629893</v>
      </c>
      <c r="O34" s="13">
        <f>O32/O22*100</f>
        <v>18.6622501599729</v>
      </c>
      <c r="P34" s="18">
        <f>P32/P22*100</f>
        <v>21.758516473265924</v>
      </c>
    </row>
    <row r="35" spans="1:16" ht="14.25" customHeight="1">
      <c r="A35" s="261" t="s">
        <v>426</v>
      </c>
      <c r="B35" s="11"/>
      <c r="C35" s="11"/>
      <c r="D35" s="11"/>
      <c r="E35" s="255"/>
      <c r="F35" s="255"/>
      <c r="G35" s="255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14.25" customHeight="1">
      <c r="A36" s="254" t="s">
        <v>24</v>
      </c>
      <c r="E36" s="3"/>
      <c r="F36" s="3"/>
      <c r="G36" s="3"/>
      <c r="P36" s="155"/>
    </row>
    <row r="37" ht="14.25" customHeight="1"/>
  </sheetData>
  <sheetProtection/>
  <mergeCells count="14">
    <mergeCell ref="A4:A5"/>
    <mergeCell ref="B4:D4"/>
    <mergeCell ref="E20:G20"/>
    <mergeCell ref="K4:M4"/>
    <mergeCell ref="A20:A21"/>
    <mergeCell ref="B20:D20"/>
    <mergeCell ref="E4:G4"/>
    <mergeCell ref="H4:J4"/>
    <mergeCell ref="H20:J20"/>
    <mergeCell ref="N20:P20"/>
    <mergeCell ref="T4:V4"/>
    <mergeCell ref="K20:M20"/>
    <mergeCell ref="N4:P4"/>
    <mergeCell ref="Q4:S4"/>
  </mergeCells>
  <printOptions/>
  <pageMargins left="0.8267716535433072" right="0.5511811023622047" top="0.5511811023622047" bottom="0.5905511811023623" header="0.3937007874015748" footer="0.35433070866141736"/>
  <pageSetup fitToHeight="0" fitToWidth="2" horizontalDpi="600" verticalDpi="600" orientation="portrait" paperSize="9" scale="65" r:id="rId1"/>
  <headerFooter scaleWithDoc="0" alignWithMargins="0">
    <oddFooter>&amp;R&amp;A</oddFooter>
    <evenFooter>&amp;C－ 37 －&amp;R&amp;A</evenFooter>
  </headerFooter>
  <colBreaks count="1" manualBreakCount="1">
    <brk id="13" max="65535" man="1"/>
  </colBreaks>
  <ignoredErrors>
    <ignoredError sqref="I18 M18 K6 E6 H6" formula="1"/>
    <ignoredError sqref="H24:P3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11"/>
  <sheetViews>
    <sheetView showGridLines="0" workbookViewId="0" topLeftCell="A1">
      <selection activeCell="A1" sqref="A1"/>
    </sheetView>
  </sheetViews>
  <sheetFormatPr defaultColWidth="6.625" defaultRowHeight="16.5" customHeight="1"/>
  <cols>
    <col min="1" max="11" width="6.625" style="47" customWidth="1"/>
    <col min="12" max="12" width="7.50390625" style="47" customWidth="1"/>
    <col min="13" max="13" width="6.625" style="47" customWidth="1"/>
    <col min="14" max="14" width="11.125" style="47" customWidth="1"/>
    <col min="15" max="15" width="12.25390625" style="47" customWidth="1"/>
    <col min="16" max="16384" width="6.625" style="47" customWidth="1"/>
  </cols>
  <sheetData>
    <row r="1" s="21" customFormat="1" ht="13.5" customHeight="1">
      <c r="A1" s="244" t="s">
        <v>25</v>
      </c>
    </row>
    <row r="2" ht="16.5" customHeight="1">
      <c r="A2" s="46" t="s">
        <v>41</v>
      </c>
    </row>
    <row r="3" spans="1:15" ht="16.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O3" s="49" t="s">
        <v>221</v>
      </c>
    </row>
    <row r="4" spans="1:15" ht="16.5" customHeight="1">
      <c r="A4" s="295" t="s">
        <v>42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3" t="s">
        <v>106</v>
      </c>
      <c r="O4" s="294"/>
    </row>
    <row r="5" spans="1:15" ht="16.5" customHeight="1">
      <c r="A5" s="296" t="s">
        <v>43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8" t="s">
        <v>44</v>
      </c>
      <c r="M5" s="300" t="s">
        <v>45</v>
      </c>
      <c r="N5" s="291" t="s">
        <v>104</v>
      </c>
      <c r="O5" s="292" t="s">
        <v>105</v>
      </c>
    </row>
    <row r="6" spans="1:15" s="54" customFormat="1" ht="16.5" customHeight="1">
      <c r="A6" s="51" t="s">
        <v>7</v>
      </c>
      <c r="B6" s="52" t="s">
        <v>46</v>
      </c>
      <c r="C6" s="52" t="s">
        <v>47</v>
      </c>
      <c r="D6" s="52" t="s">
        <v>48</v>
      </c>
      <c r="E6" s="52" t="s">
        <v>49</v>
      </c>
      <c r="F6" s="52" t="s">
        <v>50</v>
      </c>
      <c r="G6" s="52" t="s">
        <v>51</v>
      </c>
      <c r="H6" s="52" t="s">
        <v>52</v>
      </c>
      <c r="I6" s="52" t="s">
        <v>53</v>
      </c>
      <c r="J6" s="52" t="s">
        <v>54</v>
      </c>
      <c r="K6" s="53" t="s">
        <v>55</v>
      </c>
      <c r="L6" s="299"/>
      <c r="M6" s="301"/>
      <c r="N6" s="291"/>
      <c r="O6" s="292"/>
    </row>
    <row r="7" spans="1:15" ht="20.25" customHeight="1" thickBot="1">
      <c r="A7" s="55">
        <f>SUM(B7:K7)</f>
        <v>44622</v>
      </c>
      <c r="B7" s="56">
        <v>14637</v>
      </c>
      <c r="C7" s="56">
        <v>12014</v>
      </c>
      <c r="D7" s="56">
        <v>8511</v>
      </c>
      <c r="E7" s="56">
        <v>6822</v>
      </c>
      <c r="F7" s="56">
        <v>1857</v>
      </c>
      <c r="G7" s="56">
        <v>559</v>
      </c>
      <c r="H7" s="56">
        <v>174</v>
      </c>
      <c r="I7" s="56">
        <v>36</v>
      </c>
      <c r="J7" s="56">
        <v>8</v>
      </c>
      <c r="K7" s="56">
        <v>4</v>
      </c>
      <c r="L7" s="57">
        <v>105748</v>
      </c>
      <c r="M7" s="58">
        <v>2.37</v>
      </c>
      <c r="N7" s="107">
        <v>469</v>
      </c>
      <c r="O7" s="108">
        <v>38</v>
      </c>
    </row>
    <row r="8" spans="1:15" ht="16.5" customHeight="1">
      <c r="A8" s="47" t="s">
        <v>427</v>
      </c>
      <c r="O8" s="109"/>
    </row>
    <row r="9" spans="1:8" ht="16.5" customHeight="1">
      <c r="A9" s="50"/>
      <c r="H9" s="50"/>
    </row>
    <row r="10" spans="1:8" ht="16.5" customHeight="1">
      <c r="A10" s="59"/>
      <c r="H10" s="50"/>
    </row>
    <row r="11" ht="16.5" customHeight="1">
      <c r="A11" s="50"/>
    </row>
  </sheetData>
  <sheetProtection/>
  <mergeCells count="7">
    <mergeCell ref="N5:N6"/>
    <mergeCell ref="O5:O6"/>
    <mergeCell ref="N4:O4"/>
    <mergeCell ref="A4:M4"/>
    <mergeCell ref="A5:K5"/>
    <mergeCell ref="L5:L6"/>
    <mergeCell ref="M5:M6"/>
  </mergeCells>
  <printOptions/>
  <pageMargins left="0.8267716535433072" right="0.5511811023622047" top="0.5511811023622047" bottom="0.5905511811023623" header="0.3937007874015748" footer="0.35433070866141736"/>
  <pageSetup horizontalDpi="600" verticalDpi="600" orientation="portrait" paperSize="9" scale="65" r:id="rId2"/>
  <headerFooter scaleWithDoc="0" alignWithMargins="0">
    <oddFooter>&amp;R&amp;A</oddFooter>
    <evenFooter>&amp;C－ 37 －&amp;R&amp;A</evenFooter>
  </headerFooter>
  <ignoredErrors>
    <ignoredError sqref="A7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zoomScaleSheetLayoutView="100" zoomScalePageLayoutView="0" workbookViewId="0" topLeftCell="A1">
      <selection activeCell="A1" sqref="A1"/>
    </sheetView>
  </sheetViews>
  <sheetFormatPr defaultColWidth="9.125" defaultRowHeight="13.5"/>
  <cols>
    <col min="1" max="1" width="7.125" style="65" customWidth="1"/>
    <col min="2" max="2" width="15.00390625" style="21" customWidth="1"/>
    <col min="3" max="3" width="14.625" style="21" customWidth="1"/>
    <col min="4" max="5" width="20.625" style="21" customWidth="1"/>
    <col min="6" max="6" width="8.25390625" style="21" customWidth="1"/>
    <col min="7" max="16384" width="9.125" style="21" customWidth="1"/>
  </cols>
  <sheetData>
    <row r="1" ht="13.5" customHeight="1">
      <c r="A1" s="244" t="s">
        <v>25</v>
      </c>
    </row>
    <row r="2" ht="17.25">
      <c r="A2" s="60" t="s">
        <v>415</v>
      </c>
    </row>
    <row r="3" spans="1:5" ht="14.25" thickBot="1">
      <c r="A3" s="63"/>
      <c r="B3" s="62"/>
      <c r="C3" s="62"/>
      <c r="D3" s="62"/>
      <c r="E3" s="63" t="s">
        <v>56</v>
      </c>
    </row>
    <row r="4" spans="1:5" ht="13.5">
      <c r="A4" s="78" t="s">
        <v>57</v>
      </c>
      <c r="B4" s="79" t="s">
        <v>67</v>
      </c>
      <c r="C4" s="79" t="s">
        <v>69</v>
      </c>
      <c r="D4" s="80" t="s">
        <v>70</v>
      </c>
      <c r="E4" s="81" t="s">
        <v>68</v>
      </c>
    </row>
    <row r="5" spans="1:5" ht="13.5">
      <c r="A5" s="65">
        <v>50</v>
      </c>
      <c r="B5" s="82">
        <v>53326</v>
      </c>
      <c r="C5" s="83">
        <v>4.6</v>
      </c>
      <c r="D5" s="83">
        <v>11592.6</v>
      </c>
      <c r="E5" s="83">
        <v>75.8</v>
      </c>
    </row>
    <row r="6" spans="1:5" ht="13.5">
      <c r="A6" s="65">
        <v>55</v>
      </c>
      <c r="B6" s="82">
        <v>64007</v>
      </c>
      <c r="C6" s="83">
        <v>6.1</v>
      </c>
      <c r="D6" s="83">
        <v>10493</v>
      </c>
      <c r="E6" s="83">
        <v>80.4</v>
      </c>
    </row>
    <row r="7" spans="1:5" ht="13.5">
      <c r="A7" s="65">
        <v>60</v>
      </c>
      <c r="B7" s="82">
        <v>69471</v>
      </c>
      <c r="C7" s="83">
        <v>6.1</v>
      </c>
      <c r="D7" s="83">
        <v>11388.7</v>
      </c>
      <c r="E7" s="83">
        <v>81.1</v>
      </c>
    </row>
    <row r="8" spans="1:5" ht="13.5">
      <c r="A8" s="65" t="s">
        <v>63</v>
      </c>
      <c r="B8" s="82">
        <v>84402</v>
      </c>
      <c r="C8" s="83">
        <v>7</v>
      </c>
      <c r="D8" s="83">
        <v>12057.4</v>
      </c>
      <c r="E8" s="83">
        <v>89</v>
      </c>
    </row>
    <row r="9" spans="1:5" ht="13.5">
      <c r="A9" s="68" t="s">
        <v>71</v>
      </c>
      <c r="B9" s="84">
        <v>86419</v>
      </c>
      <c r="C9" s="85">
        <v>7.1</v>
      </c>
      <c r="D9" s="85">
        <v>12206.1</v>
      </c>
      <c r="E9" s="85">
        <v>89.1</v>
      </c>
    </row>
    <row r="10" spans="1:5" ht="13.5">
      <c r="A10" s="86">
        <v>12</v>
      </c>
      <c r="B10" s="84">
        <v>87118</v>
      </c>
      <c r="C10" s="85">
        <v>7.2</v>
      </c>
      <c r="D10" s="85">
        <v>12099.7</v>
      </c>
      <c r="E10" s="85">
        <v>84.3</v>
      </c>
    </row>
    <row r="11" spans="1:5" ht="13.5">
      <c r="A11" s="86">
        <v>17</v>
      </c>
      <c r="B11" s="84">
        <v>91465</v>
      </c>
      <c r="C11" s="85">
        <v>7.75</v>
      </c>
      <c r="D11" s="85">
        <v>11801.9</v>
      </c>
      <c r="E11" s="85">
        <v>87.3</v>
      </c>
    </row>
    <row r="12" spans="1:5" ht="14.25" thickBot="1">
      <c r="A12" s="87">
        <v>22</v>
      </c>
      <c r="B12" s="88">
        <v>98660</v>
      </c>
      <c r="C12" s="89">
        <v>8.17</v>
      </c>
      <c r="D12" s="89">
        <v>12075.9</v>
      </c>
      <c r="E12" s="89">
        <v>92.4</v>
      </c>
    </row>
    <row r="13" spans="1:5" ht="13.5">
      <c r="A13" s="257" t="s">
        <v>418</v>
      </c>
      <c r="B13" s="256"/>
      <c r="C13" s="85"/>
      <c r="D13" s="85"/>
      <c r="E13" s="85"/>
    </row>
    <row r="14" ht="13.5">
      <c r="A14" s="21" t="s">
        <v>240</v>
      </c>
    </row>
    <row r="15" ht="13.5">
      <c r="A15" s="77" t="s">
        <v>241</v>
      </c>
    </row>
    <row r="16" ht="13.5">
      <c r="A16" s="77"/>
    </row>
    <row r="17" ht="13.5">
      <c r="E17" s="243"/>
    </row>
    <row r="18" ht="13.5">
      <c r="A18" s="77"/>
    </row>
    <row r="22" ht="13.5">
      <c r="D22" s="90"/>
    </row>
  </sheetData>
  <sheetProtection/>
  <printOptions/>
  <pageMargins left="0.8267716535433072" right="0.5511811023622047" top="0.5511811023622047" bottom="0.5905511811023623" header="0.3937007874015748" footer="0.35433070866141736"/>
  <pageSetup horizontalDpi="600" verticalDpi="600" orientation="portrait" paperSize="9" scale="65" r:id="rId1"/>
  <headerFooter scaleWithDoc="0" alignWithMargins="0">
    <oddFooter>&amp;R&amp;A</oddFooter>
    <evenFooter>&amp;C－ 37 －&amp;R&amp;A</evenFooter>
  </headerFooter>
  <ignoredErrors>
    <ignoredError sqref="A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showGridLines="0" zoomScaleSheetLayoutView="100" workbookViewId="0" topLeftCell="A1">
      <selection activeCell="A1" sqref="A1"/>
    </sheetView>
  </sheetViews>
  <sheetFormatPr defaultColWidth="9.125" defaultRowHeight="13.5"/>
  <cols>
    <col min="1" max="1" width="7.125" style="65" customWidth="1"/>
    <col min="2" max="2" width="9.125" style="21" customWidth="1"/>
    <col min="3" max="3" width="12.25390625" style="21" customWidth="1"/>
    <col min="4" max="4" width="9.50390625" style="21" customWidth="1"/>
    <col min="5" max="5" width="8.50390625" style="21" customWidth="1"/>
    <col min="6" max="6" width="8.25390625" style="21" customWidth="1"/>
    <col min="7" max="7" width="9.125" style="21" customWidth="1"/>
    <col min="8" max="8" width="8.875" style="21" customWidth="1"/>
    <col min="9" max="10" width="8.25390625" style="21" customWidth="1"/>
    <col min="11" max="16384" width="9.125" style="21" customWidth="1"/>
  </cols>
  <sheetData>
    <row r="1" ht="13.5" customHeight="1">
      <c r="A1" s="244" t="s">
        <v>25</v>
      </c>
    </row>
    <row r="2" ht="17.25">
      <c r="A2" s="60" t="s">
        <v>412</v>
      </c>
    </row>
    <row r="3" spans="1:10" ht="14.25" thickBot="1">
      <c r="A3" s="61"/>
      <c r="B3" s="62"/>
      <c r="C3" s="62"/>
      <c r="D3" s="62"/>
      <c r="E3" s="62"/>
      <c r="F3" s="62"/>
      <c r="G3" s="62"/>
      <c r="H3" s="62"/>
      <c r="I3" s="62"/>
      <c r="J3" s="63" t="s">
        <v>56</v>
      </c>
    </row>
    <row r="4" spans="1:10" ht="13.5">
      <c r="A4" s="267" t="s">
        <v>57</v>
      </c>
      <c r="B4" s="302" t="s">
        <v>58</v>
      </c>
      <c r="C4" s="303" t="s">
        <v>406</v>
      </c>
      <c r="D4" s="274" t="s">
        <v>59</v>
      </c>
      <c r="E4" s="274"/>
      <c r="F4" s="274"/>
      <c r="G4" s="274" t="s">
        <v>60</v>
      </c>
      <c r="H4" s="274"/>
      <c r="I4" s="274"/>
      <c r="J4" s="267" t="s">
        <v>61</v>
      </c>
    </row>
    <row r="5" spans="1:10" ht="13.5">
      <c r="A5" s="268"/>
      <c r="B5" s="275"/>
      <c r="C5" s="275"/>
      <c r="D5" s="64" t="s">
        <v>7</v>
      </c>
      <c r="E5" s="64" t="s">
        <v>62</v>
      </c>
      <c r="F5" s="64" t="s">
        <v>39</v>
      </c>
      <c r="G5" s="64" t="s">
        <v>7</v>
      </c>
      <c r="H5" s="64" t="s">
        <v>62</v>
      </c>
      <c r="I5" s="64" t="s">
        <v>39</v>
      </c>
      <c r="J5" s="268"/>
    </row>
    <row r="6" spans="1:12" ht="13.5">
      <c r="A6" s="65">
        <v>50</v>
      </c>
      <c r="B6" s="66">
        <v>50988</v>
      </c>
      <c r="C6" s="67">
        <v>72.4</v>
      </c>
      <c r="D6" s="21">
        <f aca="true" t="shared" si="0" ref="D6:D12">SUM(E6:F6)</f>
        <v>2921</v>
      </c>
      <c r="E6" s="21">
        <v>2730</v>
      </c>
      <c r="F6" s="21">
        <v>191</v>
      </c>
      <c r="G6" s="21">
        <f aca="true" t="shared" si="1" ref="G6:G11">SUM(H6:I6)</f>
        <v>22324</v>
      </c>
      <c r="H6" s="21">
        <v>19279</v>
      </c>
      <c r="I6" s="21">
        <v>3045</v>
      </c>
      <c r="J6" s="21">
        <v>70391</v>
      </c>
      <c r="L6" s="106"/>
    </row>
    <row r="7" spans="1:12" ht="13.5">
      <c r="A7" s="65">
        <v>55</v>
      </c>
      <c r="B7" s="66">
        <v>57583</v>
      </c>
      <c r="C7" s="67">
        <v>72.3</v>
      </c>
      <c r="D7" s="21">
        <f t="shared" si="0"/>
        <v>5316</v>
      </c>
      <c r="E7" s="21">
        <v>4534</v>
      </c>
      <c r="F7" s="21">
        <v>782</v>
      </c>
      <c r="G7" s="21">
        <f t="shared" si="1"/>
        <v>27324</v>
      </c>
      <c r="H7" s="21">
        <v>23188</v>
      </c>
      <c r="I7" s="21">
        <v>4136</v>
      </c>
      <c r="J7" s="21">
        <v>79591</v>
      </c>
      <c r="L7" s="106"/>
    </row>
    <row r="8" spans="1:12" ht="13.5">
      <c r="A8" s="65">
        <v>60</v>
      </c>
      <c r="B8" s="66">
        <v>59028</v>
      </c>
      <c r="C8" s="67">
        <v>68.9</v>
      </c>
      <c r="D8" s="21">
        <f t="shared" si="0"/>
        <v>6687</v>
      </c>
      <c r="E8" s="21">
        <v>5937</v>
      </c>
      <c r="F8" s="21">
        <v>750</v>
      </c>
      <c r="G8" s="21">
        <f t="shared" si="1"/>
        <v>33356</v>
      </c>
      <c r="H8" s="21">
        <v>27741</v>
      </c>
      <c r="I8" s="21">
        <v>5615</v>
      </c>
      <c r="J8" s="21">
        <v>85697</v>
      </c>
      <c r="L8" s="106"/>
    </row>
    <row r="9" spans="1:12" ht="13.5">
      <c r="A9" s="65" t="s">
        <v>63</v>
      </c>
      <c r="B9" s="66">
        <v>60320</v>
      </c>
      <c r="C9" s="67">
        <v>63.8</v>
      </c>
      <c r="D9" s="21">
        <f t="shared" si="0"/>
        <v>8096</v>
      </c>
      <c r="E9" s="21">
        <v>7242</v>
      </c>
      <c r="F9" s="21">
        <v>854</v>
      </c>
      <c r="G9" s="21">
        <f t="shared" si="1"/>
        <v>42256</v>
      </c>
      <c r="H9" s="21">
        <v>34972</v>
      </c>
      <c r="I9" s="21">
        <v>7284</v>
      </c>
      <c r="J9" s="21">
        <v>94480</v>
      </c>
      <c r="L9" s="106"/>
    </row>
    <row r="10" spans="1:12" ht="13.5">
      <c r="A10" s="68" t="s">
        <v>66</v>
      </c>
      <c r="B10" s="69">
        <v>62393</v>
      </c>
      <c r="C10" s="70">
        <v>64.3</v>
      </c>
      <c r="D10" s="71">
        <f t="shared" si="0"/>
        <v>9537</v>
      </c>
      <c r="E10" s="71">
        <v>8830</v>
      </c>
      <c r="F10" s="71">
        <v>707</v>
      </c>
      <c r="G10" s="71">
        <f t="shared" si="1"/>
        <v>44115</v>
      </c>
      <c r="H10" s="71">
        <v>37942</v>
      </c>
      <c r="I10" s="71">
        <v>6173</v>
      </c>
      <c r="J10" s="71">
        <v>96971</v>
      </c>
      <c r="L10" s="106"/>
    </row>
    <row r="11" spans="1:12" ht="13.5">
      <c r="A11" s="105">
        <v>12</v>
      </c>
      <c r="B11" s="69">
        <v>69689</v>
      </c>
      <c r="C11" s="70">
        <v>67.6</v>
      </c>
      <c r="D11" s="71">
        <f t="shared" si="0"/>
        <v>9875</v>
      </c>
      <c r="E11" s="71">
        <v>9214</v>
      </c>
      <c r="F11" s="71">
        <v>661</v>
      </c>
      <c r="G11" s="71">
        <f t="shared" si="1"/>
        <v>43340</v>
      </c>
      <c r="H11" s="71">
        <v>38447</v>
      </c>
      <c r="I11" s="71">
        <v>4893</v>
      </c>
      <c r="J11" s="71">
        <v>103154</v>
      </c>
      <c r="L11" s="106"/>
    </row>
    <row r="12" spans="1:12" s="76" customFormat="1" ht="13.5">
      <c r="A12" s="105">
        <v>17</v>
      </c>
      <c r="B12" s="69">
        <v>73754</v>
      </c>
      <c r="C12" s="70">
        <v>70.4</v>
      </c>
      <c r="D12" s="71">
        <f t="shared" si="0"/>
        <v>10749</v>
      </c>
      <c r="E12" s="71">
        <v>10229</v>
      </c>
      <c r="F12" s="71">
        <v>520</v>
      </c>
      <c r="G12" s="71">
        <f>SUM(H12:I12)</f>
        <v>41727</v>
      </c>
      <c r="H12" s="71">
        <v>37372</v>
      </c>
      <c r="I12" s="71">
        <v>4355</v>
      </c>
      <c r="J12" s="71">
        <v>104732</v>
      </c>
      <c r="L12" s="106"/>
    </row>
    <row r="13" spans="1:12" s="76" customFormat="1" ht="14.25" thickBot="1">
      <c r="A13" s="72">
        <v>22</v>
      </c>
      <c r="B13" s="73">
        <v>77311</v>
      </c>
      <c r="C13" s="74">
        <v>72.4</v>
      </c>
      <c r="D13" s="75">
        <v>10031</v>
      </c>
      <c r="E13" s="75">
        <v>9568</v>
      </c>
      <c r="F13" s="75">
        <v>463</v>
      </c>
      <c r="G13" s="75">
        <v>39456</v>
      </c>
      <c r="H13" s="75">
        <v>35011</v>
      </c>
      <c r="I13" s="75">
        <v>4445</v>
      </c>
      <c r="J13" s="75">
        <v>106736</v>
      </c>
      <c r="L13" s="106"/>
    </row>
    <row r="14" ht="13.5">
      <c r="A14" s="77" t="s">
        <v>428</v>
      </c>
    </row>
    <row r="15" ht="13.5">
      <c r="A15" s="77" t="s">
        <v>405</v>
      </c>
    </row>
    <row r="16" ht="13.5">
      <c r="A16" s="77" t="s">
        <v>64</v>
      </c>
    </row>
    <row r="17" spans="1:10" ht="13.5">
      <c r="A17" s="77" t="s">
        <v>65</v>
      </c>
      <c r="J17" s="152"/>
    </row>
    <row r="18" spans="1:10" ht="13.5">
      <c r="A18" s="77"/>
      <c r="J18" s="153"/>
    </row>
  </sheetData>
  <sheetProtection/>
  <mergeCells count="6">
    <mergeCell ref="G4:I4"/>
    <mergeCell ref="J4:J5"/>
    <mergeCell ref="A4:A5"/>
    <mergeCell ref="B4:B5"/>
    <mergeCell ref="C4:C5"/>
    <mergeCell ref="D4:F4"/>
  </mergeCells>
  <printOptions/>
  <pageMargins left="0.8267716535433072" right="0.5511811023622047" top="0.5511811023622047" bottom="0.5905511811023623" header="0.3937007874015748" footer="0.35433070866141736"/>
  <pageSetup horizontalDpi="600" verticalDpi="600" orientation="portrait" paperSize="9" scale="65" r:id="rId1"/>
  <headerFooter scaleWithDoc="0" alignWithMargins="0">
    <oddFooter>&amp;R&amp;A</oddFooter>
    <evenFooter>&amp;C－ 37 －&amp;R&amp;A</evenFooter>
  </headerFooter>
  <ignoredErrors>
    <ignoredError sqref="G6:G13" formulaRange="1"/>
    <ignoredError sqref="A1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workbookViewId="0" topLeftCell="A1">
      <selection activeCell="A1" sqref="A1"/>
    </sheetView>
  </sheetViews>
  <sheetFormatPr defaultColWidth="9.00390625" defaultRowHeight="13.5"/>
  <cols>
    <col min="3" max="3" width="12.375" style="0" customWidth="1"/>
    <col min="4" max="4" width="13.875" style="0" customWidth="1"/>
    <col min="5" max="5" width="10.875" style="0" bestFit="1" customWidth="1"/>
    <col min="6" max="6" width="14.375" style="0" customWidth="1"/>
    <col min="7" max="7" width="13.625" style="0" customWidth="1"/>
    <col min="8" max="8" width="16.125" style="0" customWidth="1"/>
    <col min="9" max="9" width="16.25390625" style="0" customWidth="1"/>
    <col min="10" max="10" width="12.00390625" style="0" customWidth="1"/>
    <col min="11" max="11" width="11.50390625" style="0" customWidth="1"/>
    <col min="12" max="12" width="11.00390625" style="0" bestFit="1" customWidth="1"/>
    <col min="13" max="13" width="10.625" style="0" customWidth="1"/>
    <col min="14" max="14" width="9.875" style="0" bestFit="1" customWidth="1"/>
  </cols>
  <sheetData>
    <row r="1" ht="13.5" customHeight="1">
      <c r="A1" s="244" t="s">
        <v>25</v>
      </c>
    </row>
    <row r="2" ht="17.25">
      <c r="A2" s="20" t="s">
        <v>378</v>
      </c>
    </row>
    <row r="3" ht="17.25">
      <c r="A3" s="20"/>
    </row>
    <row r="4" ht="17.25">
      <c r="A4" s="208" t="s">
        <v>398</v>
      </c>
    </row>
    <row r="5" ht="17.25">
      <c r="A5" s="208"/>
    </row>
    <row r="6" ht="13.5">
      <c r="A6" t="s">
        <v>379</v>
      </c>
    </row>
    <row r="7" spans="1:13" ht="13.5">
      <c r="A7" s="305" t="s">
        <v>380</v>
      </c>
      <c r="B7" s="306"/>
      <c r="C7" s="309" t="s">
        <v>384</v>
      </c>
      <c r="D7" s="309"/>
      <c r="E7" s="309"/>
      <c r="F7" s="309"/>
      <c r="G7" s="309"/>
      <c r="H7" s="309"/>
      <c r="I7" s="309"/>
      <c r="J7" s="310" t="s">
        <v>385</v>
      </c>
      <c r="K7" s="309"/>
      <c r="L7" s="309"/>
      <c r="M7" s="311"/>
    </row>
    <row r="8" spans="1:13" ht="54.75" customHeight="1">
      <c r="A8" s="307"/>
      <c r="B8" s="308"/>
      <c r="C8" s="215" t="s">
        <v>389</v>
      </c>
      <c r="D8" s="215" t="s">
        <v>393</v>
      </c>
      <c r="E8" s="215" t="s">
        <v>383</v>
      </c>
      <c r="F8" s="223" t="s">
        <v>394</v>
      </c>
      <c r="G8" s="215" t="s">
        <v>392</v>
      </c>
      <c r="H8" s="215" t="s">
        <v>390</v>
      </c>
      <c r="I8" s="223" t="s">
        <v>391</v>
      </c>
      <c r="J8" s="215" t="s">
        <v>396</v>
      </c>
      <c r="K8" s="215" t="s">
        <v>386</v>
      </c>
      <c r="L8" s="215" t="s">
        <v>387</v>
      </c>
      <c r="M8" s="215" t="s">
        <v>388</v>
      </c>
    </row>
    <row r="9" spans="1:13" ht="24" customHeight="1">
      <c r="A9" s="312" t="s">
        <v>381</v>
      </c>
      <c r="B9" s="313"/>
      <c r="C9" s="211">
        <v>127285653</v>
      </c>
      <c r="D9" s="218">
        <v>45696641</v>
      </c>
      <c r="E9" s="218">
        <v>7722432</v>
      </c>
      <c r="F9" s="218">
        <v>41206888</v>
      </c>
      <c r="G9" s="211">
        <v>6270599</v>
      </c>
      <c r="H9" s="218">
        <v>17156104</v>
      </c>
      <c r="I9" s="218">
        <v>5876028</v>
      </c>
      <c r="J9" s="211">
        <v>127285653</v>
      </c>
      <c r="K9" s="218">
        <v>6270599</v>
      </c>
      <c r="L9" s="218">
        <v>17156104</v>
      </c>
      <c r="M9" s="220">
        <v>5876028</v>
      </c>
    </row>
    <row r="10" spans="1:13" ht="22.5" customHeight="1">
      <c r="A10" s="314" t="s">
        <v>382</v>
      </c>
      <c r="B10" s="315"/>
      <c r="C10" s="212">
        <v>104732</v>
      </c>
      <c r="D10" s="214">
        <v>35547</v>
      </c>
      <c r="E10" s="214">
        <v>4490</v>
      </c>
      <c r="F10" s="214">
        <v>18836</v>
      </c>
      <c r="G10" s="212" t="s">
        <v>90</v>
      </c>
      <c r="H10" s="214">
        <v>21005</v>
      </c>
      <c r="I10" s="214">
        <v>20722</v>
      </c>
      <c r="J10" s="212">
        <v>73754</v>
      </c>
      <c r="K10" s="214" t="s">
        <v>90</v>
      </c>
      <c r="L10" s="214">
        <v>9378</v>
      </c>
      <c r="M10" s="222">
        <v>1371</v>
      </c>
    </row>
    <row r="11" spans="1:14" ht="13.5">
      <c r="A11" s="213" t="s">
        <v>397</v>
      </c>
      <c r="B11" s="209"/>
      <c r="C11" s="210"/>
      <c r="D11" s="50"/>
      <c r="E11" s="50"/>
      <c r="F11" s="50"/>
      <c r="G11" s="238"/>
      <c r="H11" s="50"/>
      <c r="I11" s="50"/>
      <c r="J11" s="316"/>
      <c r="K11" s="50"/>
      <c r="L11" s="50"/>
      <c r="M11" s="50"/>
      <c r="N11" s="319"/>
    </row>
    <row r="12" spans="7:14" ht="13.5">
      <c r="G12" s="239"/>
      <c r="J12" s="317"/>
      <c r="N12" s="319"/>
    </row>
    <row r="13" spans="1:14" ht="13.5">
      <c r="A13" t="s">
        <v>395</v>
      </c>
      <c r="G13" s="240"/>
      <c r="J13" s="318"/>
      <c r="N13" s="320"/>
    </row>
    <row r="14" spans="1:14" ht="13.5">
      <c r="A14" s="321" t="s">
        <v>380</v>
      </c>
      <c r="B14" s="321"/>
      <c r="C14" s="323" t="s">
        <v>384</v>
      </c>
      <c r="D14" s="323"/>
      <c r="E14" s="323"/>
      <c r="F14" s="323"/>
      <c r="G14" s="323"/>
      <c r="H14" s="323"/>
      <c r="I14" s="323"/>
      <c r="J14" s="310"/>
      <c r="K14" s="323" t="s">
        <v>385</v>
      </c>
      <c r="L14" s="323"/>
      <c r="M14" s="323"/>
      <c r="N14" s="323"/>
    </row>
    <row r="15" spans="1:14" ht="14.25" customHeight="1">
      <c r="A15" s="321"/>
      <c r="B15" s="321"/>
      <c r="C15" s="322" t="s">
        <v>399</v>
      </c>
      <c r="D15" s="322" t="s">
        <v>393</v>
      </c>
      <c r="E15" s="322" t="s">
        <v>383</v>
      </c>
      <c r="F15" s="322" t="s">
        <v>394</v>
      </c>
      <c r="G15" s="324" t="s">
        <v>400</v>
      </c>
      <c r="H15" s="216"/>
      <c r="I15" s="216"/>
      <c r="J15" s="216"/>
      <c r="K15" s="322" t="s">
        <v>401</v>
      </c>
      <c r="L15" s="322" t="s">
        <v>386</v>
      </c>
      <c r="M15" s="322" t="s">
        <v>387</v>
      </c>
      <c r="N15" s="322" t="s">
        <v>388</v>
      </c>
    </row>
    <row r="16" spans="1:14" ht="27">
      <c r="A16" s="321"/>
      <c r="B16" s="321"/>
      <c r="C16" s="322"/>
      <c r="D16" s="322"/>
      <c r="E16" s="322"/>
      <c r="F16" s="322"/>
      <c r="G16" s="325"/>
      <c r="H16" s="217" t="s">
        <v>392</v>
      </c>
      <c r="I16" s="217" t="s">
        <v>390</v>
      </c>
      <c r="J16" s="224" t="s">
        <v>391</v>
      </c>
      <c r="K16" s="322"/>
      <c r="L16" s="322"/>
      <c r="M16" s="322"/>
      <c r="N16" s="322"/>
    </row>
    <row r="17" spans="1:14" ht="24" customHeight="1">
      <c r="A17" s="312" t="s">
        <v>381</v>
      </c>
      <c r="B17" s="313"/>
      <c r="C17" s="211">
        <v>128057352</v>
      </c>
      <c r="D17" s="218">
        <v>44997692</v>
      </c>
      <c r="E17" s="218">
        <v>6224230</v>
      </c>
      <c r="F17" s="218">
        <v>38653042</v>
      </c>
      <c r="G17" s="211">
        <v>29344765</v>
      </c>
      <c r="H17" s="218">
        <v>6003451</v>
      </c>
      <c r="I17" s="218">
        <v>15946952</v>
      </c>
      <c r="J17" s="219">
        <v>5562763</v>
      </c>
      <c r="K17" s="211">
        <v>128057352</v>
      </c>
      <c r="L17" s="218">
        <v>6003451</v>
      </c>
      <c r="M17" s="218">
        <v>15946952</v>
      </c>
      <c r="N17" s="220">
        <v>5562763</v>
      </c>
    </row>
    <row r="18" spans="1:14" ht="22.5" customHeight="1">
      <c r="A18" s="314" t="s">
        <v>382</v>
      </c>
      <c r="B18" s="315"/>
      <c r="C18" s="212">
        <v>106736</v>
      </c>
      <c r="D18" s="214">
        <v>34756</v>
      </c>
      <c r="E18" s="214">
        <v>3529</v>
      </c>
      <c r="F18" s="214">
        <v>17424</v>
      </c>
      <c r="G18" s="212">
        <v>42286</v>
      </c>
      <c r="H18" s="214" t="s">
        <v>90</v>
      </c>
      <c r="I18" s="214">
        <v>20293</v>
      </c>
      <c r="J18" s="221">
        <v>19163</v>
      </c>
      <c r="K18" s="212">
        <v>77311</v>
      </c>
      <c r="L18" s="214" t="s">
        <v>90</v>
      </c>
      <c r="M18" s="214">
        <v>9081</v>
      </c>
      <c r="N18" s="222">
        <v>950</v>
      </c>
    </row>
    <row r="19" spans="1:14" ht="31.5" customHeight="1">
      <c r="A19" s="304" t="s">
        <v>422</v>
      </c>
      <c r="B19" s="304"/>
      <c r="C19" s="304"/>
      <c r="D19" s="304"/>
      <c r="E19" s="304"/>
      <c r="F19" s="304"/>
      <c r="G19" s="304"/>
      <c r="H19" s="210"/>
      <c r="I19" s="210"/>
      <c r="J19" s="219"/>
      <c r="K19" s="210"/>
      <c r="L19" s="210"/>
      <c r="M19" s="210"/>
      <c r="N19" s="237"/>
    </row>
    <row r="20" ht="13.5">
      <c r="A20" t="s">
        <v>397</v>
      </c>
    </row>
    <row r="21" ht="13.5">
      <c r="A21" t="s">
        <v>402</v>
      </c>
    </row>
    <row r="22" ht="13.5">
      <c r="A22" t="s">
        <v>403</v>
      </c>
    </row>
    <row r="23" ht="13.5">
      <c r="A23" t="s">
        <v>404</v>
      </c>
    </row>
    <row r="25" ht="13.5">
      <c r="N25" s="241"/>
    </row>
  </sheetData>
  <sheetProtection/>
  <mergeCells count="22">
    <mergeCell ref="A18:B18"/>
    <mergeCell ref="F15:F16"/>
    <mergeCell ref="N11:N13"/>
    <mergeCell ref="A14:B16"/>
    <mergeCell ref="K15:K16"/>
    <mergeCell ref="C14:J14"/>
    <mergeCell ref="L15:L16"/>
    <mergeCell ref="N15:N16"/>
    <mergeCell ref="M15:M16"/>
    <mergeCell ref="E15:E16"/>
    <mergeCell ref="D15:D16"/>
    <mergeCell ref="G15:G16"/>
    <mergeCell ref="A19:G19"/>
    <mergeCell ref="A7:B8"/>
    <mergeCell ref="C7:I7"/>
    <mergeCell ref="J7:M7"/>
    <mergeCell ref="A9:B9"/>
    <mergeCell ref="A10:B10"/>
    <mergeCell ref="J11:J13"/>
    <mergeCell ref="A17:B17"/>
    <mergeCell ref="C15:C16"/>
    <mergeCell ref="K14:N14"/>
  </mergeCells>
  <printOptions/>
  <pageMargins left="0.8267716535433072" right="0.5511811023622047" top="0.5511811023622047" bottom="0.5905511811023623" header="0.3937007874015748" footer="0.35433070866141736"/>
  <pageSetup fitToWidth="0" horizontalDpi="600" verticalDpi="600" orientation="portrait" paperSize="9" scale="65" r:id="rId1"/>
  <headerFooter scaleWithDoc="0" alignWithMargins="0">
    <oddFooter>&amp;R&amp;A</oddFooter>
    <evenFooter>&amp;C－ 37 －&amp;R&amp;A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73"/>
  <sheetViews>
    <sheetView showGridLines="0" workbookViewId="0" topLeftCell="A1">
      <selection activeCell="A1" sqref="A1"/>
    </sheetView>
  </sheetViews>
  <sheetFormatPr defaultColWidth="9.00390625" defaultRowHeight="18" customHeight="1"/>
  <cols>
    <col min="1" max="1" width="23.25390625" style="1" customWidth="1"/>
    <col min="2" max="4" width="8.25390625" style="1" customWidth="1"/>
    <col min="5" max="5" width="25.50390625" style="1" customWidth="1"/>
    <col min="6" max="9" width="8.25390625" style="1" customWidth="1"/>
    <col min="10" max="10" width="13.00390625" style="1" customWidth="1"/>
    <col min="11" max="16384" width="9.00390625" style="1" customWidth="1"/>
  </cols>
  <sheetData>
    <row r="1" spans="1:8" ht="13.5" customHeight="1">
      <c r="A1" s="244" t="s">
        <v>25</v>
      </c>
      <c r="B1" s="21"/>
      <c r="C1" s="21"/>
      <c r="D1" s="21"/>
      <c r="E1" s="21"/>
      <c r="F1" s="21"/>
      <c r="G1" s="21"/>
      <c r="H1" s="21"/>
    </row>
    <row r="2" ht="17.25">
      <c r="A2" s="20" t="s">
        <v>413</v>
      </c>
    </row>
    <row r="3" spans="1:8" ht="17.25" customHeight="1" thickBot="1">
      <c r="A3" s="44" t="s">
        <v>375</v>
      </c>
      <c r="B3" s="2"/>
      <c r="C3" s="2"/>
      <c r="D3" s="2"/>
      <c r="E3" s="2"/>
      <c r="F3" s="2"/>
      <c r="G3" s="2"/>
      <c r="H3" s="185" t="s">
        <v>221</v>
      </c>
    </row>
    <row r="4" spans="1:8" ht="24">
      <c r="A4" s="127" t="s">
        <v>107</v>
      </c>
      <c r="B4" s="128" t="s">
        <v>108</v>
      </c>
      <c r="C4" s="128" t="s">
        <v>109</v>
      </c>
      <c r="D4" s="129" t="s">
        <v>110</v>
      </c>
      <c r="E4" s="130" t="s">
        <v>107</v>
      </c>
      <c r="F4" s="128" t="s">
        <v>108</v>
      </c>
      <c r="G4" s="128" t="s">
        <v>109</v>
      </c>
      <c r="H4" s="129" t="s">
        <v>110</v>
      </c>
    </row>
    <row r="5" spans="1:8" ht="15.75">
      <c r="A5" s="110" t="s">
        <v>373</v>
      </c>
      <c r="B5" s="112">
        <v>28431</v>
      </c>
      <c r="C5" s="111">
        <v>26739</v>
      </c>
      <c r="D5" s="111">
        <v>1692</v>
      </c>
      <c r="E5" s="114" t="s">
        <v>336</v>
      </c>
      <c r="F5" s="112">
        <v>1</v>
      </c>
      <c r="G5" s="111">
        <v>1</v>
      </c>
      <c r="H5" s="111" t="s">
        <v>297</v>
      </c>
    </row>
    <row r="6" spans="1:8" ht="13.5">
      <c r="A6" s="187" t="s">
        <v>111</v>
      </c>
      <c r="B6" s="112">
        <v>13125</v>
      </c>
      <c r="C6" s="111">
        <v>12378</v>
      </c>
      <c r="D6" s="111">
        <v>747</v>
      </c>
      <c r="E6" s="114" t="s">
        <v>290</v>
      </c>
      <c r="F6" s="112">
        <v>1</v>
      </c>
      <c r="G6" s="111">
        <v>1</v>
      </c>
      <c r="H6" s="111" t="s">
        <v>90</v>
      </c>
    </row>
    <row r="7" spans="1:8" ht="13.5">
      <c r="A7" s="113" t="s">
        <v>113</v>
      </c>
      <c r="B7" s="112">
        <v>3529</v>
      </c>
      <c r="C7" s="111">
        <v>3529</v>
      </c>
      <c r="D7" s="111" t="s">
        <v>114</v>
      </c>
      <c r="E7" s="114" t="s">
        <v>337</v>
      </c>
      <c r="F7" s="112">
        <v>1</v>
      </c>
      <c r="G7" s="111">
        <v>1</v>
      </c>
      <c r="H7" s="111" t="s">
        <v>90</v>
      </c>
    </row>
    <row r="8" spans="1:8" ht="13.5">
      <c r="A8" s="113" t="s">
        <v>115</v>
      </c>
      <c r="B8" s="112">
        <v>9596</v>
      </c>
      <c r="C8" s="111">
        <v>8849</v>
      </c>
      <c r="D8" s="111">
        <v>747</v>
      </c>
      <c r="E8" s="114" t="s">
        <v>338</v>
      </c>
      <c r="F8" s="112">
        <v>13</v>
      </c>
      <c r="G8" s="111">
        <v>13</v>
      </c>
      <c r="H8" s="111" t="s">
        <v>90</v>
      </c>
    </row>
    <row r="9" spans="1:8" ht="13.5">
      <c r="A9" s="187" t="s">
        <v>117</v>
      </c>
      <c r="B9" s="112">
        <v>9909</v>
      </c>
      <c r="C9" s="111">
        <v>9568</v>
      </c>
      <c r="D9" s="111">
        <v>341</v>
      </c>
      <c r="E9" s="114" t="s">
        <v>339</v>
      </c>
      <c r="F9" s="112">
        <v>4</v>
      </c>
      <c r="G9" s="111">
        <v>4</v>
      </c>
      <c r="H9" s="111" t="s">
        <v>90</v>
      </c>
    </row>
    <row r="10" spans="1:8" ht="13.5">
      <c r="A10" s="113" t="s">
        <v>118</v>
      </c>
      <c r="B10" s="112">
        <v>8959</v>
      </c>
      <c r="C10" s="111">
        <v>8665</v>
      </c>
      <c r="D10" s="111">
        <v>294</v>
      </c>
      <c r="E10" s="114" t="s">
        <v>340</v>
      </c>
      <c r="F10" s="112">
        <v>9</v>
      </c>
      <c r="G10" s="111">
        <v>9</v>
      </c>
      <c r="H10" s="111" t="s">
        <v>90</v>
      </c>
    </row>
    <row r="11" spans="1:8" ht="13.5">
      <c r="A11" s="113" t="s">
        <v>119</v>
      </c>
      <c r="B11" s="112">
        <v>666</v>
      </c>
      <c r="C11" s="111">
        <v>628</v>
      </c>
      <c r="D11" s="111">
        <v>38</v>
      </c>
      <c r="E11" s="114" t="s">
        <v>296</v>
      </c>
      <c r="F11" s="112">
        <v>3</v>
      </c>
      <c r="G11" s="111">
        <v>3</v>
      </c>
      <c r="H11" s="111" t="s">
        <v>90</v>
      </c>
    </row>
    <row r="12" spans="1:8" ht="13.5">
      <c r="A12" s="115" t="s">
        <v>120</v>
      </c>
      <c r="B12" s="112">
        <v>141</v>
      </c>
      <c r="C12" s="111">
        <v>128</v>
      </c>
      <c r="D12" s="111">
        <v>13</v>
      </c>
      <c r="E12" s="114" t="s">
        <v>341</v>
      </c>
      <c r="F12" s="112">
        <v>1</v>
      </c>
      <c r="G12" s="111">
        <v>1</v>
      </c>
      <c r="H12" s="111" t="s">
        <v>90</v>
      </c>
    </row>
    <row r="13" spans="1:8" ht="13.5">
      <c r="A13" s="115" t="s">
        <v>121</v>
      </c>
      <c r="B13" s="112">
        <v>56</v>
      </c>
      <c r="C13" s="111">
        <v>54</v>
      </c>
      <c r="D13" s="111">
        <v>2</v>
      </c>
      <c r="E13" s="140"/>
      <c r="F13" s="112"/>
      <c r="G13" s="111"/>
      <c r="H13" s="111"/>
    </row>
    <row r="14" spans="1:8" ht="13.5">
      <c r="A14" s="115" t="s">
        <v>122</v>
      </c>
      <c r="B14" s="112">
        <v>52</v>
      </c>
      <c r="C14" s="111">
        <v>51</v>
      </c>
      <c r="D14" s="111">
        <v>1</v>
      </c>
      <c r="E14" s="197" t="s">
        <v>326</v>
      </c>
      <c r="F14" s="112">
        <v>950</v>
      </c>
      <c r="G14" s="111">
        <v>903</v>
      </c>
      <c r="H14" s="111">
        <v>47</v>
      </c>
    </row>
    <row r="15" spans="1:8" ht="13.5">
      <c r="A15" s="115" t="s">
        <v>123</v>
      </c>
      <c r="B15" s="112">
        <v>46</v>
      </c>
      <c r="C15" s="111">
        <v>45</v>
      </c>
      <c r="D15" s="111">
        <v>1</v>
      </c>
      <c r="E15" s="114" t="s">
        <v>298</v>
      </c>
      <c r="F15" s="112">
        <v>2</v>
      </c>
      <c r="G15" s="111">
        <v>2</v>
      </c>
      <c r="H15" s="111" t="s">
        <v>90</v>
      </c>
    </row>
    <row r="16" spans="1:8" ht="13.5">
      <c r="A16" s="115" t="s">
        <v>124</v>
      </c>
      <c r="B16" s="112">
        <v>66</v>
      </c>
      <c r="C16" s="111">
        <v>65</v>
      </c>
      <c r="D16" s="111">
        <v>1</v>
      </c>
      <c r="E16" s="114" t="s">
        <v>299</v>
      </c>
      <c r="F16" s="112">
        <v>1</v>
      </c>
      <c r="G16" s="111">
        <v>1</v>
      </c>
      <c r="H16" s="111" t="s">
        <v>90</v>
      </c>
    </row>
    <row r="17" spans="1:8" ht="13.5">
      <c r="A17" s="115" t="s">
        <v>125</v>
      </c>
      <c r="B17" s="112">
        <v>135</v>
      </c>
      <c r="C17" s="111">
        <v>120</v>
      </c>
      <c r="D17" s="111">
        <v>15</v>
      </c>
      <c r="E17" s="114" t="s">
        <v>300</v>
      </c>
      <c r="F17" s="112">
        <v>2</v>
      </c>
      <c r="G17" s="111">
        <v>1</v>
      </c>
      <c r="H17" s="111">
        <v>1</v>
      </c>
    </row>
    <row r="18" spans="1:8" ht="13.5">
      <c r="A18" s="115" t="s">
        <v>126</v>
      </c>
      <c r="B18" s="112">
        <v>37</v>
      </c>
      <c r="C18" s="111">
        <v>37</v>
      </c>
      <c r="D18" s="111" t="s">
        <v>90</v>
      </c>
      <c r="E18" s="114" t="s">
        <v>342</v>
      </c>
      <c r="F18" s="112">
        <v>3</v>
      </c>
      <c r="G18" s="111">
        <v>3</v>
      </c>
      <c r="H18" s="111" t="s">
        <v>114</v>
      </c>
    </row>
    <row r="19" spans="1:8" ht="13.5">
      <c r="A19" s="115" t="s">
        <v>127</v>
      </c>
      <c r="B19" s="112">
        <v>82</v>
      </c>
      <c r="C19" s="111">
        <v>80</v>
      </c>
      <c r="D19" s="111">
        <v>2</v>
      </c>
      <c r="E19" s="114" t="s">
        <v>303</v>
      </c>
      <c r="F19" s="112">
        <v>2</v>
      </c>
      <c r="G19" s="111">
        <v>2</v>
      </c>
      <c r="H19" s="111" t="s">
        <v>90</v>
      </c>
    </row>
    <row r="20" spans="1:8" ht="13.5">
      <c r="A20" s="115" t="s">
        <v>128</v>
      </c>
      <c r="B20" s="112">
        <v>31</v>
      </c>
      <c r="C20" s="111">
        <v>29</v>
      </c>
      <c r="D20" s="111">
        <v>2</v>
      </c>
      <c r="E20" s="114" t="s">
        <v>343</v>
      </c>
      <c r="F20" s="112">
        <v>16</v>
      </c>
      <c r="G20" s="111">
        <v>15</v>
      </c>
      <c r="H20" s="111">
        <v>1</v>
      </c>
    </row>
    <row r="21" spans="1:8" ht="13.5">
      <c r="A21" s="115" t="s">
        <v>129</v>
      </c>
      <c r="B21" s="112">
        <v>20</v>
      </c>
      <c r="C21" s="111">
        <v>19</v>
      </c>
      <c r="D21" s="111">
        <v>1</v>
      </c>
      <c r="E21" s="114" t="s">
        <v>344</v>
      </c>
      <c r="F21" s="112">
        <v>14</v>
      </c>
      <c r="G21" s="111">
        <v>13</v>
      </c>
      <c r="H21" s="111">
        <v>1</v>
      </c>
    </row>
    <row r="22" spans="1:8" ht="13.5">
      <c r="A22" s="113" t="s">
        <v>130</v>
      </c>
      <c r="B22" s="112">
        <v>1652</v>
      </c>
      <c r="C22" s="111">
        <v>1606</v>
      </c>
      <c r="D22" s="111">
        <v>46</v>
      </c>
      <c r="E22" s="114" t="s">
        <v>304</v>
      </c>
      <c r="F22" s="112">
        <v>12</v>
      </c>
      <c r="G22" s="111">
        <v>9</v>
      </c>
      <c r="H22" s="111">
        <v>3</v>
      </c>
    </row>
    <row r="23" spans="1:8" ht="13.5">
      <c r="A23" s="113" t="s">
        <v>131</v>
      </c>
      <c r="B23" s="112">
        <v>13</v>
      </c>
      <c r="C23" s="111">
        <v>13</v>
      </c>
      <c r="D23" s="111" t="s">
        <v>114</v>
      </c>
      <c r="E23" s="114" t="s">
        <v>305</v>
      </c>
      <c r="F23" s="112">
        <v>60</v>
      </c>
      <c r="G23" s="111">
        <v>55</v>
      </c>
      <c r="H23" s="111">
        <v>5</v>
      </c>
    </row>
    <row r="24" spans="1:8" ht="13.5">
      <c r="A24" s="113" t="s">
        <v>132</v>
      </c>
      <c r="B24" s="112">
        <v>102</v>
      </c>
      <c r="C24" s="111">
        <v>98</v>
      </c>
      <c r="D24" s="111">
        <v>4</v>
      </c>
      <c r="E24" s="114" t="s">
        <v>306</v>
      </c>
      <c r="F24" s="112">
        <v>762</v>
      </c>
      <c r="G24" s="111">
        <v>737</v>
      </c>
      <c r="H24" s="111">
        <v>25</v>
      </c>
    </row>
    <row r="25" spans="1:8" ht="13.5">
      <c r="A25" s="113" t="s">
        <v>330</v>
      </c>
      <c r="B25" s="112">
        <v>4</v>
      </c>
      <c r="C25" s="111">
        <v>3</v>
      </c>
      <c r="D25" s="111">
        <v>1</v>
      </c>
      <c r="E25" s="140" t="s">
        <v>408</v>
      </c>
      <c r="F25" s="112">
        <v>496</v>
      </c>
      <c r="G25" s="111">
        <v>476</v>
      </c>
      <c r="H25" s="111">
        <v>20</v>
      </c>
    </row>
    <row r="26" spans="1:8" ht="13.5">
      <c r="A26" s="113" t="s">
        <v>331</v>
      </c>
      <c r="B26" s="112">
        <v>2</v>
      </c>
      <c r="C26" s="111">
        <v>2</v>
      </c>
      <c r="D26" s="111" t="s">
        <v>90</v>
      </c>
      <c r="E26" s="198" t="s">
        <v>349</v>
      </c>
      <c r="F26" s="112">
        <v>10</v>
      </c>
      <c r="G26" s="111">
        <v>10</v>
      </c>
      <c r="H26" s="111" t="s">
        <v>90</v>
      </c>
    </row>
    <row r="27" spans="1:8" ht="13.5">
      <c r="A27" s="113" t="s">
        <v>133</v>
      </c>
      <c r="B27" s="112">
        <v>331</v>
      </c>
      <c r="C27" s="111">
        <v>322</v>
      </c>
      <c r="D27" s="111">
        <v>9</v>
      </c>
      <c r="E27" s="198" t="s">
        <v>350</v>
      </c>
      <c r="F27" s="112">
        <v>4</v>
      </c>
      <c r="G27" s="111">
        <v>4</v>
      </c>
      <c r="H27" s="111" t="s">
        <v>297</v>
      </c>
    </row>
    <row r="28" spans="1:8" ht="13.5">
      <c r="A28" s="113" t="s">
        <v>134</v>
      </c>
      <c r="B28" s="112">
        <v>28</v>
      </c>
      <c r="C28" s="111">
        <v>26</v>
      </c>
      <c r="D28" s="111">
        <v>2</v>
      </c>
      <c r="E28" s="198" t="s">
        <v>351</v>
      </c>
      <c r="F28" s="112">
        <v>1</v>
      </c>
      <c r="G28" s="111">
        <v>1</v>
      </c>
      <c r="H28" s="111" t="s">
        <v>90</v>
      </c>
    </row>
    <row r="29" spans="1:8" ht="13.5">
      <c r="A29" s="113" t="s">
        <v>332</v>
      </c>
      <c r="B29" s="112">
        <v>12</v>
      </c>
      <c r="C29" s="111">
        <v>10</v>
      </c>
      <c r="D29" s="111">
        <v>2</v>
      </c>
      <c r="E29" s="198" t="s">
        <v>371</v>
      </c>
      <c r="F29" s="112">
        <v>9</v>
      </c>
      <c r="G29" s="111">
        <v>9</v>
      </c>
      <c r="H29" s="111" t="s">
        <v>297</v>
      </c>
    </row>
    <row r="30" spans="1:8" ht="13.5">
      <c r="A30" s="113" t="s">
        <v>284</v>
      </c>
      <c r="B30" s="112">
        <v>1</v>
      </c>
      <c r="C30" s="111">
        <v>1</v>
      </c>
      <c r="D30" s="111" t="s">
        <v>90</v>
      </c>
      <c r="E30" s="198" t="s">
        <v>352</v>
      </c>
      <c r="F30" s="112">
        <v>17</v>
      </c>
      <c r="G30" s="111">
        <v>14</v>
      </c>
      <c r="H30" s="111">
        <v>3</v>
      </c>
    </row>
    <row r="31" spans="1:8" ht="13.5">
      <c r="A31" s="113" t="s">
        <v>135</v>
      </c>
      <c r="B31" s="112">
        <v>147</v>
      </c>
      <c r="C31" s="111">
        <v>144</v>
      </c>
      <c r="D31" s="111">
        <v>3</v>
      </c>
      <c r="E31" s="198" t="s">
        <v>353</v>
      </c>
      <c r="F31" s="112">
        <v>2</v>
      </c>
      <c r="G31" s="111">
        <v>2</v>
      </c>
      <c r="H31" s="111" t="s">
        <v>297</v>
      </c>
    </row>
    <row r="32" spans="1:8" ht="13.5">
      <c r="A32" s="113" t="s">
        <v>136</v>
      </c>
      <c r="B32" s="112">
        <v>27</v>
      </c>
      <c r="C32" s="111">
        <v>23</v>
      </c>
      <c r="D32" s="111">
        <v>4</v>
      </c>
      <c r="E32" s="198" t="s">
        <v>354</v>
      </c>
      <c r="F32" s="112">
        <v>8</v>
      </c>
      <c r="G32" s="111">
        <v>6</v>
      </c>
      <c r="H32" s="111">
        <v>2</v>
      </c>
    </row>
    <row r="33" spans="1:8" ht="13.5">
      <c r="A33" s="113" t="s">
        <v>137</v>
      </c>
      <c r="B33" s="112">
        <v>149</v>
      </c>
      <c r="C33" s="111">
        <v>144</v>
      </c>
      <c r="D33" s="111">
        <v>5</v>
      </c>
      <c r="E33" s="198" t="s">
        <v>355</v>
      </c>
      <c r="F33" s="112">
        <v>11</v>
      </c>
      <c r="G33" s="111">
        <v>10</v>
      </c>
      <c r="H33" s="111">
        <v>1</v>
      </c>
    </row>
    <row r="34" spans="1:8" ht="13.5">
      <c r="A34" s="113" t="s">
        <v>285</v>
      </c>
      <c r="B34" s="112">
        <v>4</v>
      </c>
      <c r="C34" s="111">
        <v>4</v>
      </c>
      <c r="D34" s="111" t="s">
        <v>333</v>
      </c>
      <c r="E34" s="198" t="s">
        <v>356</v>
      </c>
      <c r="F34" s="112">
        <v>8</v>
      </c>
      <c r="G34" s="111">
        <v>5</v>
      </c>
      <c r="H34" s="111">
        <v>3</v>
      </c>
    </row>
    <row r="35" spans="1:8" ht="13.5">
      <c r="A35" s="113" t="s">
        <v>138</v>
      </c>
      <c r="B35" s="112">
        <v>19</v>
      </c>
      <c r="C35" s="111">
        <v>19</v>
      </c>
      <c r="D35" s="111" t="s">
        <v>90</v>
      </c>
      <c r="E35" s="198" t="s">
        <v>357</v>
      </c>
      <c r="F35" s="112">
        <v>4</v>
      </c>
      <c r="G35" s="111">
        <v>4</v>
      </c>
      <c r="H35" s="111" t="s">
        <v>297</v>
      </c>
    </row>
    <row r="36" spans="1:8" ht="13.5">
      <c r="A36" s="113" t="s">
        <v>286</v>
      </c>
      <c r="B36" s="112">
        <v>6</v>
      </c>
      <c r="C36" s="111">
        <v>6</v>
      </c>
      <c r="D36" s="111" t="s">
        <v>90</v>
      </c>
      <c r="E36" s="198" t="s">
        <v>358</v>
      </c>
      <c r="F36" s="112">
        <v>10</v>
      </c>
      <c r="G36" s="111">
        <v>9</v>
      </c>
      <c r="H36" s="111">
        <v>1</v>
      </c>
    </row>
    <row r="37" spans="1:8" ht="13.5">
      <c r="A37" s="113" t="s">
        <v>139</v>
      </c>
      <c r="B37" s="112">
        <v>72</v>
      </c>
      <c r="C37" s="111">
        <v>72</v>
      </c>
      <c r="D37" s="111" t="s">
        <v>90</v>
      </c>
      <c r="E37" s="198" t="s">
        <v>359</v>
      </c>
      <c r="F37" s="112">
        <v>18</v>
      </c>
      <c r="G37" s="111">
        <v>18</v>
      </c>
      <c r="H37" s="111" t="s">
        <v>90</v>
      </c>
    </row>
    <row r="38" spans="1:8" ht="13.5">
      <c r="A38" s="113" t="s">
        <v>140</v>
      </c>
      <c r="B38" s="112">
        <v>21</v>
      </c>
      <c r="C38" s="111">
        <v>21</v>
      </c>
      <c r="D38" s="111" t="s">
        <v>90</v>
      </c>
      <c r="E38" s="198" t="s">
        <v>360</v>
      </c>
      <c r="F38" s="112">
        <v>7</v>
      </c>
      <c r="G38" s="111">
        <v>7</v>
      </c>
      <c r="H38" s="111" t="s">
        <v>297</v>
      </c>
    </row>
    <row r="39" spans="1:8" ht="13.5">
      <c r="A39" s="113" t="s">
        <v>141</v>
      </c>
      <c r="B39" s="112">
        <v>38</v>
      </c>
      <c r="C39" s="111">
        <v>37</v>
      </c>
      <c r="D39" s="111">
        <v>1</v>
      </c>
      <c r="E39" s="198" t="s">
        <v>361</v>
      </c>
      <c r="F39" s="112">
        <v>9</v>
      </c>
      <c r="G39" s="111">
        <v>9</v>
      </c>
      <c r="H39" s="111" t="s">
        <v>297</v>
      </c>
    </row>
    <row r="40" spans="1:8" ht="13.5">
      <c r="A40" s="113" t="s">
        <v>142</v>
      </c>
      <c r="B40" s="112">
        <v>8</v>
      </c>
      <c r="C40" s="111">
        <v>7</v>
      </c>
      <c r="D40" s="111">
        <v>1</v>
      </c>
      <c r="E40" s="198" t="s">
        <v>362</v>
      </c>
      <c r="F40" s="112">
        <v>22</v>
      </c>
      <c r="G40" s="111">
        <v>20</v>
      </c>
      <c r="H40" s="111">
        <v>2</v>
      </c>
    </row>
    <row r="41" spans="1:8" ht="13.5">
      <c r="A41" s="113" t="s">
        <v>143</v>
      </c>
      <c r="B41" s="112">
        <v>39</v>
      </c>
      <c r="C41" s="111">
        <v>37</v>
      </c>
      <c r="D41" s="111">
        <v>2</v>
      </c>
      <c r="E41" s="198" t="s">
        <v>363</v>
      </c>
      <c r="F41" s="112">
        <v>38</v>
      </c>
      <c r="G41" s="111">
        <v>37</v>
      </c>
      <c r="H41" s="111">
        <v>1</v>
      </c>
    </row>
    <row r="42" spans="1:8" ht="13.5">
      <c r="A42" s="113" t="s">
        <v>144</v>
      </c>
      <c r="B42" s="112">
        <v>61</v>
      </c>
      <c r="C42" s="111">
        <v>61</v>
      </c>
      <c r="D42" s="111" t="s">
        <v>114</v>
      </c>
      <c r="E42" s="198" t="s">
        <v>364</v>
      </c>
      <c r="F42" s="112">
        <v>16</v>
      </c>
      <c r="G42" s="111">
        <v>15</v>
      </c>
      <c r="H42" s="111">
        <v>1</v>
      </c>
    </row>
    <row r="43" spans="1:8" ht="13.5">
      <c r="A43" s="113" t="s">
        <v>145</v>
      </c>
      <c r="B43" s="112">
        <v>6</v>
      </c>
      <c r="C43" s="111">
        <v>6</v>
      </c>
      <c r="D43" s="111" t="s">
        <v>114</v>
      </c>
      <c r="E43" s="198" t="s">
        <v>365</v>
      </c>
      <c r="F43" s="112">
        <v>7</v>
      </c>
      <c r="G43" s="111">
        <v>6</v>
      </c>
      <c r="H43" s="111">
        <v>1</v>
      </c>
    </row>
    <row r="44" spans="1:8" ht="13.5">
      <c r="A44" s="113" t="s">
        <v>146</v>
      </c>
      <c r="B44" s="112">
        <v>425</v>
      </c>
      <c r="C44" s="111">
        <v>410</v>
      </c>
      <c r="D44" s="111">
        <v>15</v>
      </c>
      <c r="E44" s="198" t="s">
        <v>366</v>
      </c>
      <c r="F44" s="112">
        <v>151</v>
      </c>
      <c r="G44" s="111">
        <v>148</v>
      </c>
      <c r="H44" s="111">
        <v>3</v>
      </c>
    </row>
    <row r="45" spans="1:8" ht="13.5">
      <c r="A45" s="113" t="s">
        <v>147</v>
      </c>
      <c r="B45" s="112">
        <v>772</v>
      </c>
      <c r="C45" s="111">
        <v>729</v>
      </c>
      <c r="D45" s="111">
        <v>43</v>
      </c>
      <c r="E45" s="198" t="s">
        <v>367</v>
      </c>
      <c r="F45" s="112">
        <v>118</v>
      </c>
      <c r="G45" s="111">
        <v>116</v>
      </c>
      <c r="H45" s="111">
        <v>2</v>
      </c>
    </row>
    <row r="46" spans="1:8" ht="13.5">
      <c r="A46" s="113" t="s">
        <v>148</v>
      </c>
      <c r="B46" s="112">
        <v>103</v>
      </c>
      <c r="C46" s="111">
        <v>100</v>
      </c>
      <c r="D46" s="111">
        <v>3</v>
      </c>
      <c r="E46" s="198" t="s">
        <v>368</v>
      </c>
      <c r="F46" s="112">
        <v>14</v>
      </c>
      <c r="G46" s="111">
        <v>14</v>
      </c>
      <c r="H46" s="111" t="s">
        <v>297</v>
      </c>
    </row>
    <row r="47" spans="1:8" ht="13.5">
      <c r="A47" s="113" t="s">
        <v>149</v>
      </c>
      <c r="B47" s="112">
        <v>476</v>
      </c>
      <c r="C47" s="111">
        <v>447</v>
      </c>
      <c r="D47" s="111">
        <v>29</v>
      </c>
      <c r="E47" s="198" t="s">
        <v>369</v>
      </c>
      <c r="F47" s="112">
        <v>7</v>
      </c>
      <c r="G47" s="111">
        <v>7</v>
      </c>
      <c r="H47" s="111" t="s">
        <v>90</v>
      </c>
    </row>
    <row r="48" spans="1:8" ht="13.5">
      <c r="A48" s="113" t="s">
        <v>150</v>
      </c>
      <c r="B48" s="112">
        <v>18</v>
      </c>
      <c r="C48" s="111">
        <v>18</v>
      </c>
      <c r="D48" s="111" t="s">
        <v>114</v>
      </c>
      <c r="E48" s="198" t="s">
        <v>370</v>
      </c>
      <c r="F48" s="112">
        <v>5</v>
      </c>
      <c r="G48" s="111">
        <v>5</v>
      </c>
      <c r="H48" s="111" t="s">
        <v>297</v>
      </c>
    </row>
    <row r="49" spans="1:8" ht="13.5">
      <c r="A49" s="113" t="s">
        <v>151</v>
      </c>
      <c r="B49" s="112">
        <v>8</v>
      </c>
      <c r="C49" s="111">
        <v>8</v>
      </c>
      <c r="D49" s="111" t="s">
        <v>90</v>
      </c>
      <c r="E49" s="114" t="s">
        <v>307</v>
      </c>
      <c r="F49" s="112">
        <v>52</v>
      </c>
      <c r="G49" s="111">
        <v>46</v>
      </c>
      <c r="H49" s="111">
        <v>6</v>
      </c>
    </row>
    <row r="50" spans="1:8" ht="13.5">
      <c r="A50" s="113" t="s">
        <v>152</v>
      </c>
      <c r="B50" s="112">
        <v>14</v>
      </c>
      <c r="C50" s="111">
        <v>14</v>
      </c>
      <c r="D50" s="111" t="s">
        <v>90</v>
      </c>
      <c r="E50" s="114" t="s">
        <v>308</v>
      </c>
      <c r="F50" s="112">
        <v>1</v>
      </c>
      <c r="G50" s="111">
        <v>1</v>
      </c>
      <c r="H50" s="111" t="s">
        <v>90</v>
      </c>
    </row>
    <row r="51" spans="1:8" ht="13.5">
      <c r="A51" s="113" t="s">
        <v>153</v>
      </c>
      <c r="B51" s="112">
        <v>8</v>
      </c>
      <c r="C51" s="111">
        <v>7</v>
      </c>
      <c r="D51" s="111">
        <v>1</v>
      </c>
      <c r="E51" s="114" t="s">
        <v>309</v>
      </c>
      <c r="F51" s="112">
        <v>1</v>
      </c>
      <c r="G51" s="111">
        <v>1</v>
      </c>
      <c r="H51" s="111" t="s">
        <v>297</v>
      </c>
    </row>
    <row r="52" spans="1:8" ht="13.5">
      <c r="A52" s="113" t="s">
        <v>154</v>
      </c>
      <c r="B52" s="112">
        <v>7</v>
      </c>
      <c r="C52" s="111">
        <v>6</v>
      </c>
      <c r="D52" s="111">
        <v>1</v>
      </c>
      <c r="E52" s="114" t="s">
        <v>345</v>
      </c>
      <c r="F52" s="112">
        <v>2</v>
      </c>
      <c r="G52" s="111">
        <v>1</v>
      </c>
      <c r="H52" s="111">
        <v>1</v>
      </c>
    </row>
    <row r="53" spans="1:8" ht="13.5">
      <c r="A53" s="113" t="s">
        <v>155</v>
      </c>
      <c r="B53" s="112">
        <v>242</v>
      </c>
      <c r="C53" s="111">
        <v>240</v>
      </c>
      <c r="D53" s="111">
        <v>2</v>
      </c>
      <c r="E53" s="114" t="s">
        <v>311</v>
      </c>
      <c r="F53" s="112">
        <v>5</v>
      </c>
      <c r="G53" s="111">
        <v>4</v>
      </c>
      <c r="H53" s="111">
        <v>1</v>
      </c>
    </row>
    <row r="54" spans="1:8" ht="13.5">
      <c r="A54" s="113" t="s">
        <v>334</v>
      </c>
      <c r="B54" s="112">
        <v>2</v>
      </c>
      <c r="C54" s="111">
        <v>2</v>
      </c>
      <c r="D54" s="111" t="s">
        <v>297</v>
      </c>
      <c r="E54" s="114" t="s">
        <v>346</v>
      </c>
      <c r="F54" s="112">
        <v>6</v>
      </c>
      <c r="G54" s="111">
        <v>3</v>
      </c>
      <c r="H54" s="111">
        <v>3</v>
      </c>
    </row>
    <row r="55" spans="1:8" ht="13.5">
      <c r="A55" s="113" t="s">
        <v>156</v>
      </c>
      <c r="B55" s="112">
        <v>221</v>
      </c>
      <c r="C55" s="111">
        <v>218</v>
      </c>
      <c r="D55" s="111">
        <v>3</v>
      </c>
      <c r="E55" s="114" t="s">
        <v>313</v>
      </c>
      <c r="F55" s="112">
        <v>6</v>
      </c>
      <c r="G55" s="111">
        <v>6</v>
      </c>
      <c r="H55" s="111" t="s">
        <v>90</v>
      </c>
    </row>
    <row r="56" spans="1:8" ht="13.5">
      <c r="A56" s="113" t="s">
        <v>157</v>
      </c>
      <c r="B56" s="112">
        <v>56</v>
      </c>
      <c r="C56" s="111">
        <v>56</v>
      </c>
      <c r="D56" s="111" t="s">
        <v>114</v>
      </c>
      <c r="E56" s="114" t="s">
        <v>318</v>
      </c>
      <c r="F56" s="112">
        <v>1</v>
      </c>
      <c r="G56" s="111">
        <v>1</v>
      </c>
      <c r="H56" s="111" t="s">
        <v>90</v>
      </c>
    </row>
    <row r="57" spans="1:8" ht="13.5">
      <c r="A57" s="113" t="s">
        <v>335</v>
      </c>
      <c r="B57" s="112">
        <v>8</v>
      </c>
      <c r="C57" s="111">
        <v>8</v>
      </c>
      <c r="D57" s="111" t="s">
        <v>297</v>
      </c>
      <c r="E57" s="114" t="s">
        <v>347</v>
      </c>
      <c r="F57" s="112">
        <v>1</v>
      </c>
      <c r="G57" s="111">
        <v>1</v>
      </c>
      <c r="H57" s="111" t="s">
        <v>90</v>
      </c>
    </row>
    <row r="58" spans="1:8" ht="13.5">
      <c r="A58" s="113" t="s">
        <v>158</v>
      </c>
      <c r="B58" s="112">
        <v>1869</v>
      </c>
      <c r="C58" s="111">
        <v>1820</v>
      </c>
      <c r="D58" s="111">
        <v>49</v>
      </c>
      <c r="E58" s="114" t="s">
        <v>348</v>
      </c>
      <c r="F58" s="112">
        <v>1</v>
      </c>
      <c r="G58" s="111">
        <v>1</v>
      </c>
      <c r="H58" s="111" t="s">
        <v>90</v>
      </c>
    </row>
    <row r="59" spans="1:8" ht="13.5">
      <c r="A59" s="113" t="s">
        <v>159</v>
      </c>
      <c r="B59" s="112">
        <v>11</v>
      </c>
      <c r="C59" s="111">
        <v>11</v>
      </c>
      <c r="D59" s="111" t="s">
        <v>297</v>
      </c>
      <c r="E59" s="114"/>
      <c r="F59" s="112"/>
      <c r="G59" s="111"/>
      <c r="H59" s="111"/>
    </row>
    <row r="60" spans="1:8" ht="13.5">
      <c r="A60" s="113" t="s">
        <v>160</v>
      </c>
      <c r="B60" s="112">
        <v>988</v>
      </c>
      <c r="C60" s="111">
        <v>963</v>
      </c>
      <c r="D60" s="111">
        <v>25</v>
      </c>
      <c r="E60" s="114"/>
      <c r="F60" s="112"/>
      <c r="G60" s="111"/>
      <c r="H60" s="111"/>
    </row>
    <row r="61" spans="1:8" ht="13.5">
      <c r="A61" s="113" t="s">
        <v>161</v>
      </c>
      <c r="B61" s="112">
        <v>45</v>
      </c>
      <c r="C61" s="111">
        <v>44</v>
      </c>
      <c r="D61" s="111">
        <v>1</v>
      </c>
      <c r="E61" s="114"/>
      <c r="F61" s="112"/>
      <c r="G61" s="111"/>
      <c r="H61" s="111"/>
    </row>
    <row r="62" spans="1:8" ht="13.5">
      <c r="A62" s="113" t="s">
        <v>162</v>
      </c>
      <c r="B62" s="112">
        <v>19</v>
      </c>
      <c r="C62" s="111">
        <v>17</v>
      </c>
      <c r="D62" s="111">
        <v>2</v>
      </c>
      <c r="E62" s="141"/>
      <c r="F62" s="112"/>
      <c r="G62" s="111"/>
      <c r="H62" s="111"/>
    </row>
    <row r="63" spans="1:8" ht="13.5">
      <c r="A63" s="113" t="s">
        <v>163</v>
      </c>
      <c r="B63" s="112">
        <v>27</v>
      </c>
      <c r="C63" s="111">
        <v>26</v>
      </c>
      <c r="D63" s="111">
        <v>1</v>
      </c>
      <c r="E63" s="117"/>
      <c r="F63" s="118"/>
      <c r="G63" s="119"/>
      <c r="H63" s="119"/>
    </row>
    <row r="64" spans="1:8" ht="13.5">
      <c r="A64" s="113" t="s">
        <v>164</v>
      </c>
      <c r="B64" s="112">
        <v>23</v>
      </c>
      <c r="C64" s="111">
        <v>22</v>
      </c>
      <c r="D64" s="111">
        <v>1</v>
      </c>
      <c r="E64" s="117"/>
      <c r="F64" s="118"/>
      <c r="G64" s="119"/>
      <c r="H64" s="119"/>
    </row>
    <row r="65" spans="1:8" ht="13.5">
      <c r="A65" s="113" t="s">
        <v>165</v>
      </c>
      <c r="B65" s="112">
        <v>34</v>
      </c>
      <c r="C65" s="111">
        <v>34</v>
      </c>
      <c r="D65" s="111" t="s">
        <v>90</v>
      </c>
      <c r="E65" s="117"/>
      <c r="F65" s="118"/>
      <c r="G65" s="119"/>
      <c r="H65" s="119"/>
    </row>
    <row r="66" spans="1:8" ht="13.5">
      <c r="A66" s="113" t="s">
        <v>166</v>
      </c>
      <c r="B66" s="112">
        <v>76</v>
      </c>
      <c r="C66" s="111">
        <v>76</v>
      </c>
      <c r="D66" s="111" t="s">
        <v>90</v>
      </c>
      <c r="E66" s="117"/>
      <c r="F66" s="118"/>
      <c r="G66" s="119"/>
      <c r="H66" s="119"/>
    </row>
    <row r="67" spans="1:8" ht="13.5">
      <c r="A67" s="113" t="s">
        <v>167</v>
      </c>
      <c r="B67" s="112">
        <v>26</v>
      </c>
      <c r="C67" s="111">
        <v>26</v>
      </c>
      <c r="D67" s="111" t="s">
        <v>90</v>
      </c>
      <c r="E67" s="117"/>
      <c r="F67" s="118"/>
      <c r="G67" s="119"/>
      <c r="H67" s="119"/>
    </row>
    <row r="68" spans="1:8" ht="13.5">
      <c r="A68" s="113" t="s">
        <v>168</v>
      </c>
      <c r="B68" s="112">
        <v>25</v>
      </c>
      <c r="C68" s="111">
        <v>25</v>
      </c>
      <c r="D68" s="111" t="s">
        <v>90</v>
      </c>
      <c r="E68" s="117"/>
      <c r="F68" s="118"/>
      <c r="G68" s="119"/>
      <c r="H68" s="119"/>
    </row>
    <row r="69" spans="1:8" ht="14.25" thickBot="1">
      <c r="A69" s="120" t="s">
        <v>287</v>
      </c>
      <c r="B69" s="131">
        <v>11</v>
      </c>
      <c r="C69" s="121">
        <v>11</v>
      </c>
      <c r="D69" s="121" t="s">
        <v>90</v>
      </c>
      <c r="E69" s="122"/>
      <c r="F69" s="123"/>
      <c r="G69" s="124"/>
      <c r="H69" s="124"/>
    </row>
    <row r="70" spans="1:8" ht="14.25" customHeight="1">
      <c r="A70" s="262" t="s">
        <v>416</v>
      </c>
      <c r="B70" s="116"/>
      <c r="C70" s="116"/>
      <c r="D70" s="125"/>
      <c r="E70" s="116"/>
      <c r="F70" s="116"/>
      <c r="G70" s="116"/>
      <c r="H70" s="192"/>
    </row>
    <row r="71" spans="1:8" ht="14.25" customHeight="1">
      <c r="A71" s="258"/>
      <c r="B71" s="116"/>
      <c r="C71" s="116"/>
      <c r="D71" s="119"/>
      <c r="E71" s="263"/>
      <c r="F71" s="116"/>
      <c r="G71" s="116"/>
      <c r="H71" s="264" t="s">
        <v>417</v>
      </c>
    </row>
    <row r="72" spans="1:4" ht="14.25" customHeight="1">
      <c r="A72" s="199" t="s">
        <v>374</v>
      </c>
      <c r="B72" s="126"/>
      <c r="C72" s="126"/>
      <c r="D72" s="126"/>
    </row>
    <row r="73" ht="18" customHeight="1">
      <c r="H73" s="153"/>
    </row>
  </sheetData>
  <sheetProtection/>
  <printOptions/>
  <pageMargins left="0.8267716535433072" right="0.5511811023622047" top="0.5511811023622047" bottom="0.5905511811023623" header="0.3937007874015748" footer="0.35433070866141736"/>
  <pageSetup horizontalDpi="600" verticalDpi="600" orientation="portrait" paperSize="9" scale="65" r:id="rId1"/>
  <headerFooter scaleWithDoc="0" alignWithMargins="0">
    <oddFooter>&amp;R&amp;A</oddFooter>
    <evenFooter>&amp;C－ 37 －&amp;R&amp;A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84"/>
  <sheetViews>
    <sheetView showGridLines="0" workbookViewId="0" topLeftCell="A1">
      <selection activeCell="A1" sqref="A1"/>
    </sheetView>
  </sheetViews>
  <sheetFormatPr defaultColWidth="9.00390625" defaultRowHeight="15.75" customHeight="1"/>
  <cols>
    <col min="1" max="1" width="26.00390625" style="1" customWidth="1"/>
    <col min="2" max="4" width="7.50390625" style="1" customWidth="1"/>
    <col min="5" max="5" width="24.375" style="1" customWidth="1"/>
    <col min="6" max="8" width="7.50390625" style="1" customWidth="1"/>
    <col min="9" max="16384" width="9.00390625" style="1" customWidth="1"/>
  </cols>
  <sheetData>
    <row r="1" s="21" customFormat="1" ht="13.5" customHeight="1">
      <c r="A1" s="244" t="s">
        <v>25</v>
      </c>
    </row>
    <row r="2" ht="17.25">
      <c r="A2" s="20" t="s">
        <v>414</v>
      </c>
    </row>
    <row r="3" spans="1:8" ht="17.25" customHeight="1" thickBot="1">
      <c r="A3" s="41" t="s">
        <v>40</v>
      </c>
      <c r="B3" s="2"/>
      <c r="C3" s="2"/>
      <c r="D3" s="2"/>
      <c r="E3" s="2"/>
      <c r="F3" s="2"/>
      <c r="G3" s="116"/>
      <c r="H3" s="185" t="s">
        <v>221</v>
      </c>
    </row>
    <row r="4" spans="1:8" ht="24.75" customHeight="1">
      <c r="A4" s="127" t="s">
        <v>107</v>
      </c>
      <c r="B4" s="128" t="s">
        <v>108</v>
      </c>
      <c r="C4" s="128" t="s">
        <v>175</v>
      </c>
      <c r="D4" s="184" t="s">
        <v>176</v>
      </c>
      <c r="E4" s="183" t="s">
        <v>107</v>
      </c>
      <c r="F4" s="128" t="s">
        <v>108</v>
      </c>
      <c r="G4" s="128" t="s">
        <v>175</v>
      </c>
      <c r="H4" s="129" t="s">
        <v>176</v>
      </c>
    </row>
    <row r="5" spans="1:8" ht="21" customHeight="1">
      <c r="A5" s="186" t="s">
        <v>327</v>
      </c>
      <c r="B5" s="179">
        <v>57638</v>
      </c>
      <c r="C5" s="180">
        <v>52182</v>
      </c>
      <c r="D5" s="180">
        <v>5456</v>
      </c>
      <c r="E5" s="230" t="s">
        <v>326</v>
      </c>
      <c r="F5" s="179">
        <v>19012</v>
      </c>
      <c r="G5" s="178">
        <v>17351</v>
      </c>
      <c r="H5" s="189">
        <v>1661</v>
      </c>
    </row>
    <row r="6" spans="1:8" ht="13.5">
      <c r="A6" s="177"/>
      <c r="B6" s="179"/>
      <c r="C6" s="180"/>
      <c r="D6" s="180"/>
      <c r="E6" s="231" t="s">
        <v>298</v>
      </c>
      <c r="F6" s="181">
        <v>2</v>
      </c>
      <c r="G6" s="134">
        <v>2</v>
      </c>
      <c r="H6" s="135" t="s">
        <v>90</v>
      </c>
    </row>
    <row r="7" spans="1:8" ht="13.5">
      <c r="A7" s="132" t="s">
        <v>169</v>
      </c>
      <c r="B7" s="181">
        <v>13125</v>
      </c>
      <c r="C7" s="134">
        <f>SUM(C8:C9)</f>
        <v>12378</v>
      </c>
      <c r="D7" s="134">
        <v>747</v>
      </c>
      <c r="E7" s="231" t="s">
        <v>299</v>
      </c>
      <c r="F7" s="181">
        <v>1</v>
      </c>
      <c r="G7" s="134">
        <v>1</v>
      </c>
      <c r="H7" s="135" t="s">
        <v>90</v>
      </c>
    </row>
    <row r="8" spans="1:8" ht="13.5">
      <c r="A8" s="136" t="s">
        <v>113</v>
      </c>
      <c r="B8" s="181">
        <v>3529</v>
      </c>
      <c r="C8" s="134">
        <v>3529</v>
      </c>
      <c r="D8" s="135" t="s">
        <v>114</v>
      </c>
      <c r="E8" s="231" t="s">
        <v>300</v>
      </c>
      <c r="F8" s="181">
        <v>1</v>
      </c>
      <c r="G8" s="135" t="s">
        <v>90</v>
      </c>
      <c r="H8" s="135">
        <v>1</v>
      </c>
    </row>
    <row r="9" spans="1:8" ht="13.5">
      <c r="A9" s="136" t="s">
        <v>170</v>
      </c>
      <c r="B9" s="181">
        <v>9596</v>
      </c>
      <c r="C9" s="134">
        <v>8849</v>
      </c>
      <c r="D9" s="134">
        <v>747</v>
      </c>
      <c r="E9" s="231" t="s">
        <v>301</v>
      </c>
      <c r="F9" s="181">
        <v>8</v>
      </c>
      <c r="G9" s="134">
        <v>8</v>
      </c>
      <c r="H9" s="135" t="s">
        <v>90</v>
      </c>
    </row>
    <row r="10" spans="1:8" ht="13.5">
      <c r="A10" s="136"/>
      <c r="B10" s="181"/>
      <c r="C10" s="134"/>
      <c r="D10" s="134"/>
      <c r="E10" s="182" t="s">
        <v>302</v>
      </c>
      <c r="F10" s="181">
        <v>5</v>
      </c>
      <c r="G10" s="134">
        <v>5</v>
      </c>
      <c r="H10" s="135" t="s">
        <v>90</v>
      </c>
    </row>
    <row r="11" spans="1:8" ht="15.75">
      <c r="A11" s="188" t="s">
        <v>328</v>
      </c>
      <c r="B11" s="179">
        <v>41874</v>
      </c>
      <c r="C11" s="178">
        <v>37370</v>
      </c>
      <c r="D11" s="178">
        <v>4504</v>
      </c>
      <c r="E11" s="231" t="s">
        <v>303</v>
      </c>
      <c r="F11" s="181">
        <v>3</v>
      </c>
      <c r="G11" s="134">
        <v>3</v>
      </c>
      <c r="H11" s="135" t="s">
        <v>90</v>
      </c>
    </row>
    <row r="12" spans="1:8" ht="13.5">
      <c r="A12" s="177"/>
      <c r="B12" s="179"/>
      <c r="C12" s="178"/>
      <c r="D12" s="178"/>
      <c r="E12" s="231" t="s">
        <v>112</v>
      </c>
      <c r="F12" s="133">
        <v>36</v>
      </c>
      <c r="G12" s="134">
        <v>34</v>
      </c>
      <c r="H12" s="135">
        <v>2</v>
      </c>
    </row>
    <row r="13" spans="1:8" ht="13.5">
      <c r="A13" s="136" t="s">
        <v>177</v>
      </c>
      <c r="B13" s="181">
        <v>20104</v>
      </c>
      <c r="C13" s="134">
        <v>17660</v>
      </c>
      <c r="D13" s="134">
        <v>2444</v>
      </c>
      <c r="E13" s="231" t="s">
        <v>116</v>
      </c>
      <c r="F13" s="133">
        <v>40</v>
      </c>
      <c r="G13" s="134">
        <v>36</v>
      </c>
      <c r="H13" s="135">
        <v>4</v>
      </c>
    </row>
    <row r="14" spans="1:8" ht="13.5">
      <c r="A14" s="136" t="s">
        <v>119</v>
      </c>
      <c r="B14" s="181">
        <v>1638</v>
      </c>
      <c r="C14" s="134">
        <v>1373</v>
      </c>
      <c r="D14" s="134">
        <v>265</v>
      </c>
      <c r="E14" s="231" t="s">
        <v>304</v>
      </c>
      <c r="F14" s="133">
        <v>29</v>
      </c>
      <c r="G14" s="134">
        <v>28</v>
      </c>
      <c r="H14" s="135">
        <v>1</v>
      </c>
    </row>
    <row r="15" spans="1:8" ht="13.5">
      <c r="A15" s="137" t="s">
        <v>120</v>
      </c>
      <c r="B15" s="181">
        <v>131</v>
      </c>
      <c r="C15" s="134">
        <v>101</v>
      </c>
      <c r="D15" s="134">
        <v>30</v>
      </c>
      <c r="E15" s="231" t="s">
        <v>305</v>
      </c>
      <c r="F15" s="133">
        <v>268</v>
      </c>
      <c r="G15" s="134">
        <v>211</v>
      </c>
      <c r="H15" s="135">
        <v>57</v>
      </c>
    </row>
    <row r="16" spans="1:8" ht="13.5">
      <c r="A16" s="137" t="s">
        <v>121</v>
      </c>
      <c r="B16" s="181">
        <v>121</v>
      </c>
      <c r="C16" s="134">
        <v>99</v>
      </c>
      <c r="D16" s="134">
        <v>22</v>
      </c>
      <c r="E16" s="231" t="s">
        <v>306</v>
      </c>
      <c r="F16" s="133">
        <v>18178</v>
      </c>
      <c r="G16" s="134">
        <v>16653</v>
      </c>
      <c r="H16" s="135">
        <v>1525</v>
      </c>
    </row>
    <row r="17" spans="1:8" ht="13.5">
      <c r="A17" s="137" t="s">
        <v>122</v>
      </c>
      <c r="B17" s="181">
        <v>374</v>
      </c>
      <c r="C17" s="134">
        <v>318</v>
      </c>
      <c r="D17" s="134">
        <v>56</v>
      </c>
      <c r="E17" s="232" t="s">
        <v>407</v>
      </c>
      <c r="F17" s="226">
        <v>17037</v>
      </c>
      <c r="G17" s="226">
        <v>15767</v>
      </c>
      <c r="H17" s="226">
        <v>1270</v>
      </c>
    </row>
    <row r="18" spans="1:8" ht="13.5">
      <c r="A18" s="137" t="s">
        <v>123</v>
      </c>
      <c r="B18" s="181">
        <v>40</v>
      </c>
      <c r="C18" s="134">
        <v>30</v>
      </c>
      <c r="D18" s="134">
        <v>10</v>
      </c>
      <c r="E18" s="233" t="s">
        <v>349</v>
      </c>
      <c r="F18" s="226">
        <v>2132</v>
      </c>
      <c r="G18" s="226">
        <v>1967</v>
      </c>
      <c r="H18" s="226">
        <v>165</v>
      </c>
    </row>
    <row r="19" spans="1:8" ht="13.5">
      <c r="A19" s="137" t="s">
        <v>124</v>
      </c>
      <c r="B19" s="181">
        <v>166</v>
      </c>
      <c r="C19" s="134">
        <v>136</v>
      </c>
      <c r="D19" s="134">
        <v>30</v>
      </c>
      <c r="E19" s="233" t="s">
        <v>350</v>
      </c>
      <c r="F19" s="226">
        <v>1189</v>
      </c>
      <c r="G19" s="226">
        <v>1183</v>
      </c>
      <c r="H19" s="226">
        <v>6</v>
      </c>
    </row>
    <row r="20" spans="1:8" ht="13.5">
      <c r="A20" s="137" t="s">
        <v>125</v>
      </c>
      <c r="B20" s="181">
        <v>210</v>
      </c>
      <c r="C20" s="134">
        <v>180</v>
      </c>
      <c r="D20" s="134">
        <v>30</v>
      </c>
      <c r="E20" s="233" t="s">
        <v>351</v>
      </c>
      <c r="F20" s="226">
        <v>1456</v>
      </c>
      <c r="G20" s="226">
        <v>1429</v>
      </c>
      <c r="H20" s="226">
        <v>27</v>
      </c>
    </row>
    <row r="21" spans="1:8" ht="13.5">
      <c r="A21" s="137" t="s">
        <v>126</v>
      </c>
      <c r="B21" s="181">
        <v>304</v>
      </c>
      <c r="C21" s="134">
        <v>257</v>
      </c>
      <c r="D21" s="134">
        <v>47</v>
      </c>
      <c r="E21" s="233" t="s">
        <v>371</v>
      </c>
      <c r="F21" s="226">
        <v>1958</v>
      </c>
      <c r="G21" s="226">
        <v>1801</v>
      </c>
      <c r="H21" s="226">
        <v>157</v>
      </c>
    </row>
    <row r="22" spans="1:8" ht="13.5">
      <c r="A22" s="137" t="s">
        <v>127</v>
      </c>
      <c r="B22" s="181">
        <v>198</v>
      </c>
      <c r="C22" s="134">
        <v>177</v>
      </c>
      <c r="D22" s="134">
        <v>21</v>
      </c>
      <c r="E22" s="233" t="s">
        <v>409</v>
      </c>
      <c r="F22" s="226">
        <v>999</v>
      </c>
      <c r="G22" s="226">
        <v>821</v>
      </c>
      <c r="H22" s="226">
        <v>178</v>
      </c>
    </row>
    <row r="23" spans="1:8" ht="13.5">
      <c r="A23" s="137" t="s">
        <v>128</v>
      </c>
      <c r="B23" s="181">
        <v>54</v>
      </c>
      <c r="C23" s="134">
        <v>43</v>
      </c>
      <c r="D23" s="134">
        <v>11</v>
      </c>
      <c r="E23" s="233" t="s">
        <v>353</v>
      </c>
      <c r="F23" s="226">
        <v>325</v>
      </c>
      <c r="G23" s="226">
        <v>317</v>
      </c>
      <c r="H23" s="226">
        <v>8</v>
      </c>
    </row>
    <row r="24" spans="1:8" ht="13.5">
      <c r="A24" s="137" t="s">
        <v>129</v>
      </c>
      <c r="B24" s="181">
        <v>40</v>
      </c>
      <c r="C24" s="134">
        <v>32</v>
      </c>
      <c r="D24" s="134">
        <v>8</v>
      </c>
      <c r="E24" s="233" t="s">
        <v>354</v>
      </c>
      <c r="F24" s="226">
        <v>150</v>
      </c>
      <c r="G24" s="226">
        <v>146</v>
      </c>
      <c r="H24" s="226">
        <v>4</v>
      </c>
    </row>
    <row r="25" spans="1:8" ht="13.5">
      <c r="A25" s="136" t="s">
        <v>130</v>
      </c>
      <c r="B25" s="181">
        <v>2760</v>
      </c>
      <c r="C25" s="134">
        <v>2182</v>
      </c>
      <c r="D25" s="134">
        <v>578</v>
      </c>
      <c r="E25" s="233" t="s">
        <v>355</v>
      </c>
      <c r="F25" s="226">
        <v>459</v>
      </c>
      <c r="G25" s="226">
        <v>454</v>
      </c>
      <c r="H25" s="226">
        <v>5</v>
      </c>
    </row>
    <row r="26" spans="1:8" ht="13.5">
      <c r="A26" s="136" t="s">
        <v>131</v>
      </c>
      <c r="B26" s="181">
        <v>35</v>
      </c>
      <c r="C26" s="134">
        <v>28</v>
      </c>
      <c r="D26" s="134">
        <v>7</v>
      </c>
      <c r="E26" s="233" t="s">
        <v>356</v>
      </c>
      <c r="F26" s="226">
        <v>509</v>
      </c>
      <c r="G26" s="226">
        <v>493</v>
      </c>
      <c r="H26" s="226">
        <v>16</v>
      </c>
    </row>
    <row r="27" spans="1:8" ht="13.5">
      <c r="A27" s="136" t="s">
        <v>132</v>
      </c>
      <c r="B27" s="181">
        <v>239</v>
      </c>
      <c r="C27" s="134">
        <v>226</v>
      </c>
      <c r="D27" s="134">
        <v>13</v>
      </c>
      <c r="E27" s="233" t="s">
        <v>357</v>
      </c>
      <c r="F27" s="226">
        <v>182</v>
      </c>
      <c r="G27" s="226">
        <v>171</v>
      </c>
      <c r="H27" s="226">
        <v>11</v>
      </c>
    </row>
    <row r="28" spans="1:8" ht="13.5">
      <c r="A28" s="136" t="s">
        <v>171</v>
      </c>
      <c r="B28" s="181">
        <v>19</v>
      </c>
      <c r="C28" s="134">
        <v>14</v>
      </c>
      <c r="D28" s="134">
        <v>5</v>
      </c>
      <c r="E28" s="233" t="s">
        <v>358</v>
      </c>
      <c r="F28" s="226">
        <v>127</v>
      </c>
      <c r="G28" s="226">
        <v>125</v>
      </c>
      <c r="H28" s="226">
        <v>2</v>
      </c>
    </row>
    <row r="29" spans="1:10" ht="13.5">
      <c r="A29" s="136" t="s">
        <v>133</v>
      </c>
      <c r="B29" s="181">
        <v>1262</v>
      </c>
      <c r="C29" s="134">
        <v>1182</v>
      </c>
      <c r="D29" s="134">
        <v>80</v>
      </c>
      <c r="E29" s="233" t="s">
        <v>359</v>
      </c>
      <c r="F29" s="226">
        <v>246</v>
      </c>
      <c r="G29" s="226">
        <v>176</v>
      </c>
      <c r="H29" s="226">
        <v>70</v>
      </c>
      <c r="J29" s="142"/>
    </row>
    <row r="30" spans="1:10" ht="13.5">
      <c r="A30" s="136" t="s">
        <v>134</v>
      </c>
      <c r="B30" s="181">
        <v>49</v>
      </c>
      <c r="C30" s="134">
        <v>37</v>
      </c>
      <c r="D30" s="134">
        <v>12</v>
      </c>
      <c r="E30" s="233" t="s">
        <v>360</v>
      </c>
      <c r="F30" s="226">
        <v>1113</v>
      </c>
      <c r="G30" s="226">
        <v>1036</v>
      </c>
      <c r="H30" s="226">
        <v>77</v>
      </c>
      <c r="J30" s="142"/>
    </row>
    <row r="31" spans="1:10" ht="13.5">
      <c r="A31" s="136" t="s">
        <v>172</v>
      </c>
      <c r="B31" s="181">
        <v>16</v>
      </c>
      <c r="C31" s="134">
        <v>16</v>
      </c>
      <c r="D31" s="135" t="s">
        <v>283</v>
      </c>
      <c r="E31" s="233" t="s">
        <v>361</v>
      </c>
      <c r="F31" s="226">
        <v>225</v>
      </c>
      <c r="G31" s="226">
        <v>204</v>
      </c>
      <c r="H31" s="226">
        <v>21</v>
      </c>
      <c r="J31" s="142"/>
    </row>
    <row r="32" spans="1:10" ht="13.5">
      <c r="A32" s="136" t="s">
        <v>284</v>
      </c>
      <c r="B32" s="181">
        <v>18</v>
      </c>
      <c r="C32" s="134">
        <v>11</v>
      </c>
      <c r="D32" s="135">
        <v>7</v>
      </c>
      <c r="E32" s="233" t="s">
        <v>362</v>
      </c>
      <c r="F32" s="226">
        <v>165</v>
      </c>
      <c r="G32" s="226">
        <v>144</v>
      </c>
      <c r="H32" s="226">
        <v>21</v>
      </c>
      <c r="J32" s="142"/>
    </row>
    <row r="33" spans="1:10" ht="13.5">
      <c r="A33" s="136" t="s">
        <v>135</v>
      </c>
      <c r="B33" s="181">
        <v>265</v>
      </c>
      <c r="C33" s="134">
        <v>147</v>
      </c>
      <c r="D33" s="134">
        <v>118</v>
      </c>
      <c r="E33" s="233" t="s">
        <v>363</v>
      </c>
      <c r="F33" s="226">
        <v>2372</v>
      </c>
      <c r="G33" s="226">
        <v>2118</v>
      </c>
      <c r="H33" s="226">
        <v>254</v>
      </c>
      <c r="J33" s="142"/>
    </row>
    <row r="34" spans="1:10" ht="13.5">
      <c r="A34" s="136" t="s">
        <v>136</v>
      </c>
      <c r="B34" s="181">
        <v>20</v>
      </c>
      <c r="C34" s="134">
        <v>15</v>
      </c>
      <c r="D34" s="134">
        <v>5</v>
      </c>
      <c r="E34" s="233" t="s">
        <v>364</v>
      </c>
      <c r="F34" s="226">
        <v>312</v>
      </c>
      <c r="G34" s="226">
        <v>298</v>
      </c>
      <c r="H34" s="226">
        <v>14</v>
      </c>
      <c r="J34" s="142"/>
    </row>
    <row r="35" spans="1:10" ht="13.5">
      <c r="A35" s="136" t="s">
        <v>137</v>
      </c>
      <c r="B35" s="181">
        <v>415</v>
      </c>
      <c r="C35" s="134">
        <v>353</v>
      </c>
      <c r="D35" s="134">
        <v>62</v>
      </c>
      <c r="E35" s="233" t="s">
        <v>365</v>
      </c>
      <c r="F35" s="226">
        <v>99</v>
      </c>
      <c r="G35" s="226">
        <v>93</v>
      </c>
      <c r="H35" s="226">
        <v>6</v>
      </c>
      <c r="J35" s="142"/>
    </row>
    <row r="36" spans="1:10" ht="13.5">
      <c r="A36" s="136" t="s">
        <v>285</v>
      </c>
      <c r="B36" s="181">
        <v>4</v>
      </c>
      <c r="C36" s="134">
        <v>4</v>
      </c>
      <c r="D36" s="135" t="s">
        <v>90</v>
      </c>
      <c r="E36" s="233" t="s">
        <v>366</v>
      </c>
      <c r="F36" s="226">
        <v>1973</v>
      </c>
      <c r="G36" s="226">
        <v>1783</v>
      </c>
      <c r="H36" s="226">
        <v>190</v>
      </c>
      <c r="J36" s="142"/>
    </row>
    <row r="37" spans="1:10" ht="13.5">
      <c r="A37" s="136" t="s">
        <v>138</v>
      </c>
      <c r="B37" s="181">
        <v>21</v>
      </c>
      <c r="C37" s="134">
        <v>14</v>
      </c>
      <c r="D37" s="134">
        <v>7</v>
      </c>
      <c r="E37" s="233" t="s">
        <v>367</v>
      </c>
      <c r="F37" s="226">
        <v>826</v>
      </c>
      <c r="G37" s="226">
        <v>792</v>
      </c>
      <c r="H37" s="226">
        <v>34</v>
      </c>
      <c r="J37" s="142"/>
    </row>
    <row r="38" spans="1:10" ht="13.5">
      <c r="A38" s="136" t="s">
        <v>286</v>
      </c>
      <c r="B38" s="181">
        <v>18</v>
      </c>
      <c r="C38" s="134">
        <v>16</v>
      </c>
      <c r="D38" s="134">
        <v>2</v>
      </c>
      <c r="E38" s="233" t="s">
        <v>368</v>
      </c>
      <c r="F38" s="226">
        <v>135</v>
      </c>
      <c r="G38" s="226">
        <v>135</v>
      </c>
      <c r="H38" s="228" t="s">
        <v>114</v>
      </c>
      <c r="J38" s="142"/>
    </row>
    <row r="39" spans="1:10" ht="13.5">
      <c r="A39" s="136" t="s">
        <v>139</v>
      </c>
      <c r="B39" s="181">
        <v>112</v>
      </c>
      <c r="C39" s="134">
        <v>81</v>
      </c>
      <c r="D39" s="134">
        <v>31</v>
      </c>
      <c r="E39" s="233" t="s">
        <v>369</v>
      </c>
      <c r="F39" s="226">
        <v>40</v>
      </c>
      <c r="G39" s="226">
        <v>39</v>
      </c>
      <c r="H39" s="226">
        <v>1</v>
      </c>
      <c r="J39" s="142"/>
    </row>
    <row r="40" spans="1:10" ht="13.5">
      <c r="A40" s="136" t="s">
        <v>140</v>
      </c>
      <c r="B40" s="181">
        <v>68</v>
      </c>
      <c r="C40" s="134">
        <v>53</v>
      </c>
      <c r="D40" s="134">
        <v>15</v>
      </c>
      <c r="E40" s="233" t="s">
        <v>370</v>
      </c>
      <c r="F40" s="226">
        <v>45</v>
      </c>
      <c r="G40" s="226">
        <v>42</v>
      </c>
      <c r="H40" s="226">
        <v>3</v>
      </c>
      <c r="J40" s="142"/>
    </row>
    <row r="41" spans="1:10" ht="13.5">
      <c r="A41" s="136" t="s">
        <v>141</v>
      </c>
      <c r="B41" s="181">
        <v>80</v>
      </c>
      <c r="C41" s="134">
        <v>71</v>
      </c>
      <c r="D41" s="134">
        <v>9</v>
      </c>
      <c r="E41" s="231" t="s">
        <v>307</v>
      </c>
      <c r="F41" s="227">
        <v>382</v>
      </c>
      <c r="G41" s="227">
        <v>314</v>
      </c>
      <c r="H41" s="227">
        <v>68</v>
      </c>
      <c r="J41" s="142"/>
    </row>
    <row r="42" spans="1:10" ht="13.5">
      <c r="A42" s="136" t="s">
        <v>142</v>
      </c>
      <c r="B42" s="181">
        <v>49</v>
      </c>
      <c r="C42" s="134">
        <v>45</v>
      </c>
      <c r="D42" s="134">
        <v>4</v>
      </c>
      <c r="E42" s="231" t="s">
        <v>308</v>
      </c>
      <c r="F42" s="227">
        <v>3</v>
      </c>
      <c r="G42" s="227">
        <v>3</v>
      </c>
      <c r="H42" s="236" t="s">
        <v>90</v>
      </c>
      <c r="J42" s="142"/>
    </row>
    <row r="43" spans="1:10" ht="13.5">
      <c r="A43" s="136" t="s">
        <v>143</v>
      </c>
      <c r="B43" s="181">
        <v>214</v>
      </c>
      <c r="C43" s="134">
        <v>202</v>
      </c>
      <c r="D43" s="134">
        <v>12</v>
      </c>
      <c r="E43" s="231" t="s">
        <v>309</v>
      </c>
      <c r="F43" s="227">
        <v>1</v>
      </c>
      <c r="G43" s="227">
        <v>1</v>
      </c>
      <c r="H43" s="236" t="s">
        <v>90</v>
      </c>
      <c r="J43" s="142"/>
    </row>
    <row r="44" spans="1:10" ht="13.5">
      <c r="A44" s="136" t="s">
        <v>144</v>
      </c>
      <c r="B44" s="181">
        <v>114</v>
      </c>
      <c r="C44" s="134">
        <v>104</v>
      </c>
      <c r="D44" s="134">
        <v>10</v>
      </c>
      <c r="E44" s="231" t="s">
        <v>310</v>
      </c>
      <c r="F44" s="227">
        <v>7</v>
      </c>
      <c r="G44" s="227">
        <v>5</v>
      </c>
      <c r="H44" s="236">
        <v>2</v>
      </c>
      <c r="J44" s="142"/>
    </row>
    <row r="45" spans="1:10" ht="13.5">
      <c r="A45" s="136" t="s">
        <v>145</v>
      </c>
      <c r="B45" s="181">
        <v>14</v>
      </c>
      <c r="C45" s="134">
        <v>14</v>
      </c>
      <c r="D45" s="135" t="s">
        <v>114</v>
      </c>
      <c r="E45" s="231" t="s">
        <v>311</v>
      </c>
      <c r="F45" s="227">
        <v>8</v>
      </c>
      <c r="G45" s="227">
        <v>7</v>
      </c>
      <c r="H45" s="236">
        <v>1</v>
      </c>
      <c r="J45" s="142"/>
    </row>
    <row r="46" spans="1:10" ht="13.5">
      <c r="A46" s="136" t="s">
        <v>146</v>
      </c>
      <c r="B46" s="181">
        <v>1662</v>
      </c>
      <c r="C46" s="134">
        <v>1444</v>
      </c>
      <c r="D46" s="134">
        <v>218</v>
      </c>
      <c r="E46" s="231" t="s">
        <v>312</v>
      </c>
      <c r="F46" s="227">
        <v>6</v>
      </c>
      <c r="G46" s="227">
        <v>6</v>
      </c>
      <c r="H46" s="236" t="s">
        <v>90</v>
      </c>
      <c r="J46" s="142"/>
    </row>
    <row r="47" spans="1:10" ht="13.5">
      <c r="A47" s="136" t="s">
        <v>147</v>
      </c>
      <c r="B47" s="181">
        <v>1456</v>
      </c>
      <c r="C47" s="134">
        <v>1312</v>
      </c>
      <c r="D47" s="134">
        <v>144</v>
      </c>
      <c r="E47" s="231" t="s">
        <v>313</v>
      </c>
      <c r="F47" s="227">
        <v>12</v>
      </c>
      <c r="G47" s="227">
        <v>12</v>
      </c>
      <c r="H47" s="236" t="s">
        <v>90</v>
      </c>
      <c r="J47" s="142"/>
    </row>
    <row r="48" spans="1:8" ht="13.5">
      <c r="A48" s="136" t="s">
        <v>148</v>
      </c>
      <c r="B48" s="181">
        <v>768</v>
      </c>
      <c r="C48" s="134">
        <v>680</v>
      </c>
      <c r="D48" s="134">
        <v>88</v>
      </c>
      <c r="E48" s="231" t="s">
        <v>314</v>
      </c>
      <c r="F48" s="227">
        <v>1</v>
      </c>
      <c r="G48" s="227">
        <v>1</v>
      </c>
      <c r="H48" s="236" t="s">
        <v>90</v>
      </c>
    </row>
    <row r="49" spans="1:8" ht="13.5">
      <c r="A49" s="136" t="s">
        <v>149</v>
      </c>
      <c r="B49" s="181">
        <v>1824</v>
      </c>
      <c r="C49" s="134">
        <v>1591</v>
      </c>
      <c r="D49" s="134">
        <v>233</v>
      </c>
      <c r="E49" s="231" t="s">
        <v>315</v>
      </c>
      <c r="F49" s="227">
        <v>1</v>
      </c>
      <c r="G49" s="227">
        <v>1</v>
      </c>
      <c r="H49" s="236" t="s">
        <v>90</v>
      </c>
    </row>
    <row r="50" spans="1:8" ht="13.5">
      <c r="A50" s="136" t="s">
        <v>150</v>
      </c>
      <c r="B50" s="181">
        <v>29</v>
      </c>
      <c r="C50" s="134">
        <v>28</v>
      </c>
      <c r="D50" s="135">
        <v>1</v>
      </c>
      <c r="E50" s="231" t="s">
        <v>316</v>
      </c>
      <c r="F50" s="227">
        <v>1</v>
      </c>
      <c r="G50" s="227">
        <v>1</v>
      </c>
      <c r="H50" s="236" t="s">
        <v>90</v>
      </c>
    </row>
    <row r="51" spans="1:8" ht="13.5">
      <c r="A51" s="136" t="s">
        <v>151</v>
      </c>
      <c r="B51" s="181">
        <v>32</v>
      </c>
      <c r="C51" s="134">
        <v>28</v>
      </c>
      <c r="D51" s="134">
        <v>4</v>
      </c>
      <c r="E51" s="234" t="s">
        <v>317</v>
      </c>
      <c r="F51" s="227">
        <v>6</v>
      </c>
      <c r="G51" s="227">
        <v>6</v>
      </c>
      <c r="H51" s="236" t="s">
        <v>90</v>
      </c>
    </row>
    <row r="52" spans="1:8" ht="13.5">
      <c r="A52" s="136" t="s">
        <v>152</v>
      </c>
      <c r="B52" s="181">
        <v>8</v>
      </c>
      <c r="C52" s="134">
        <v>7</v>
      </c>
      <c r="D52" s="135">
        <v>1</v>
      </c>
      <c r="E52" s="182" t="s">
        <v>318</v>
      </c>
      <c r="F52" s="227">
        <v>3</v>
      </c>
      <c r="G52" s="227">
        <v>3</v>
      </c>
      <c r="H52" s="236" t="s">
        <v>90</v>
      </c>
    </row>
    <row r="53" spans="1:8" ht="13.5">
      <c r="A53" s="136" t="s">
        <v>173</v>
      </c>
      <c r="B53" s="181">
        <v>22</v>
      </c>
      <c r="C53" s="134">
        <v>22</v>
      </c>
      <c r="D53" s="135" t="s">
        <v>114</v>
      </c>
      <c r="E53" s="182" t="s">
        <v>319</v>
      </c>
      <c r="F53" s="227">
        <v>1</v>
      </c>
      <c r="G53" s="227">
        <v>1</v>
      </c>
      <c r="H53" s="236" t="s">
        <v>320</v>
      </c>
    </row>
    <row r="54" spans="1:8" ht="13.5">
      <c r="A54" s="136" t="s">
        <v>153</v>
      </c>
      <c r="B54" s="181">
        <v>24</v>
      </c>
      <c r="C54" s="134">
        <v>24</v>
      </c>
      <c r="D54" s="135" t="s">
        <v>114</v>
      </c>
      <c r="E54" s="182" t="s">
        <v>321</v>
      </c>
      <c r="F54" s="227">
        <v>1</v>
      </c>
      <c r="G54" s="227">
        <v>1</v>
      </c>
      <c r="H54" s="236" t="s">
        <v>90</v>
      </c>
    </row>
    <row r="55" spans="1:8" ht="13.5">
      <c r="A55" s="136" t="s">
        <v>154</v>
      </c>
      <c r="B55" s="181">
        <v>9</v>
      </c>
      <c r="C55" s="134">
        <v>9</v>
      </c>
      <c r="D55" s="135" t="s">
        <v>114</v>
      </c>
      <c r="E55" s="182" t="s">
        <v>322</v>
      </c>
      <c r="F55" s="227">
        <v>1</v>
      </c>
      <c r="G55" s="227">
        <v>1</v>
      </c>
      <c r="H55" s="236" t="s">
        <v>90</v>
      </c>
    </row>
    <row r="56" spans="1:8" ht="13.5">
      <c r="A56" s="136" t="s">
        <v>155</v>
      </c>
      <c r="B56" s="181">
        <v>400</v>
      </c>
      <c r="C56" s="134">
        <v>195</v>
      </c>
      <c r="D56" s="134">
        <v>205</v>
      </c>
      <c r="E56" s="182" t="s">
        <v>323</v>
      </c>
      <c r="F56" s="227">
        <v>2</v>
      </c>
      <c r="G56" s="227">
        <v>2</v>
      </c>
      <c r="H56" s="236" t="s">
        <v>90</v>
      </c>
    </row>
    <row r="57" spans="1:8" ht="13.5">
      <c r="A57" s="136" t="s">
        <v>156</v>
      </c>
      <c r="B57" s="181">
        <v>119</v>
      </c>
      <c r="C57" s="134">
        <v>111</v>
      </c>
      <c r="D57" s="134">
        <v>8</v>
      </c>
      <c r="E57" s="182" t="s">
        <v>324</v>
      </c>
      <c r="F57" s="227">
        <v>4</v>
      </c>
      <c r="G57" s="227">
        <v>4</v>
      </c>
      <c r="H57" s="236" t="s">
        <v>90</v>
      </c>
    </row>
    <row r="58" spans="1:8" ht="13.5">
      <c r="A58" s="136" t="s">
        <v>157</v>
      </c>
      <c r="B58" s="181">
        <v>56</v>
      </c>
      <c r="C58" s="134">
        <v>48</v>
      </c>
      <c r="D58" s="134">
        <v>8</v>
      </c>
      <c r="E58" s="182" t="s">
        <v>325</v>
      </c>
      <c r="F58" s="227">
        <v>1</v>
      </c>
      <c r="G58" s="227">
        <v>1</v>
      </c>
      <c r="H58" s="236" t="s">
        <v>90</v>
      </c>
    </row>
    <row r="59" spans="1:8" ht="13.5">
      <c r="A59" s="136" t="s">
        <v>174</v>
      </c>
      <c r="B59" s="181">
        <v>12</v>
      </c>
      <c r="C59" s="134">
        <v>12</v>
      </c>
      <c r="D59" s="135" t="s">
        <v>114</v>
      </c>
      <c r="E59" s="182"/>
      <c r="F59" s="227"/>
      <c r="G59" s="227"/>
      <c r="H59" s="236"/>
    </row>
    <row r="60" spans="1:8" ht="13.5">
      <c r="A60" s="136" t="s">
        <v>158</v>
      </c>
      <c r="B60" s="181">
        <v>2432</v>
      </c>
      <c r="C60" s="134">
        <v>2287</v>
      </c>
      <c r="D60" s="134">
        <v>145</v>
      </c>
      <c r="E60" s="182"/>
      <c r="F60" s="227"/>
      <c r="G60" s="227"/>
      <c r="H60" s="236"/>
    </row>
    <row r="61" spans="1:8" ht="13.5">
      <c r="A61" s="136" t="s">
        <v>159</v>
      </c>
      <c r="B61" s="181">
        <v>23</v>
      </c>
      <c r="C61" s="134">
        <v>12</v>
      </c>
      <c r="D61" s="134">
        <v>11</v>
      </c>
      <c r="E61" s="182"/>
      <c r="F61" s="227"/>
      <c r="G61" s="227"/>
      <c r="H61" s="236"/>
    </row>
    <row r="62" spans="1:5" ht="13.5">
      <c r="A62" s="136" t="s">
        <v>160</v>
      </c>
      <c r="B62" s="181">
        <v>3538</v>
      </c>
      <c r="C62" s="134">
        <v>3481</v>
      </c>
      <c r="D62" s="134">
        <v>57</v>
      </c>
      <c r="E62" s="235"/>
    </row>
    <row r="63" spans="1:5" ht="13.5">
      <c r="A63" s="136" t="s">
        <v>161</v>
      </c>
      <c r="B63" s="181">
        <v>51</v>
      </c>
      <c r="C63" s="134">
        <v>28</v>
      </c>
      <c r="D63" s="134">
        <v>23</v>
      </c>
      <c r="E63" s="235"/>
    </row>
    <row r="64" spans="1:8" ht="13.5">
      <c r="A64" s="136" t="s">
        <v>162</v>
      </c>
      <c r="B64" s="181">
        <v>21</v>
      </c>
      <c r="C64" s="134">
        <v>8</v>
      </c>
      <c r="D64" s="134">
        <v>13</v>
      </c>
      <c r="E64" s="182"/>
      <c r="F64" s="225"/>
      <c r="G64" s="225"/>
      <c r="H64" s="225"/>
    </row>
    <row r="65" spans="1:8" ht="13.5">
      <c r="A65" s="136" t="s">
        <v>163</v>
      </c>
      <c r="B65" s="181">
        <v>19</v>
      </c>
      <c r="C65" s="134">
        <v>19</v>
      </c>
      <c r="D65" s="135" t="s">
        <v>283</v>
      </c>
      <c r="E65" s="182"/>
      <c r="F65" s="134"/>
      <c r="G65" s="134"/>
      <c r="H65" s="134"/>
    </row>
    <row r="66" spans="1:8" ht="13.5">
      <c r="A66" s="136" t="s">
        <v>164</v>
      </c>
      <c r="B66" s="181">
        <v>47</v>
      </c>
      <c r="C66" s="134">
        <v>26</v>
      </c>
      <c r="D66" s="134">
        <v>21</v>
      </c>
      <c r="E66" s="182"/>
      <c r="F66" s="134"/>
      <c r="G66" s="134"/>
      <c r="H66" s="134"/>
    </row>
    <row r="67" spans="1:8" ht="13.5">
      <c r="A67" s="136" t="s">
        <v>165</v>
      </c>
      <c r="B67" s="181">
        <v>14</v>
      </c>
      <c r="C67" s="134">
        <v>12</v>
      </c>
      <c r="D67" s="134">
        <v>2</v>
      </c>
      <c r="E67" s="182"/>
      <c r="F67" s="134"/>
      <c r="G67" s="134"/>
      <c r="H67" s="134"/>
    </row>
    <row r="68" spans="1:8" ht="13.5">
      <c r="A68" s="136" t="s">
        <v>166</v>
      </c>
      <c r="B68" s="181">
        <v>36</v>
      </c>
      <c r="C68" s="134">
        <v>35</v>
      </c>
      <c r="D68" s="135">
        <v>1</v>
      </c>
      <c r="E68" s="182"/>
      <c r="F68" s="134"/>
      <c r="G68" s="134"/>
      <c r="H68" s="134"/>
    </row>
    <row r="69" spans="1:8" ht="13.5">
      <c r="A69" s="136" t="s">
        <v>167</v>
      </c>
      <c r="B69" s="181">
        <v>10</v>
      </c>
      <c r="C69" s="134">
        <v>10</v>
      </c>
      <c r="D69" s="135" t="s">
        <v>114</v>
      </c>
      <c r="E69" s="182"/>
      <c r="F69" s="134"/>
      <c r="G69" s="134"/>
      <c r="H69" s="134"/>
    </row>
    <row r="70" spans="1:8" ht="13.5">
      <c r="A70" s="136" t="s">
        <v>168</v>
      </c>
      <c r="B70" s="181">
        <v>30</v>
      </c>
      <c r="C70" s="134">
        <v>16</v>
      </c>
      <c r="D70" s="134">
        <v>14</v>
      </c>
      <c r="E70" s="182"/>
      <c r="F70" s="134"/>
      <c r="G70" s="134"/>
      <c r="H70" s="134"/>
    </row>
    <row r="71" spans="1:8" ht="13.5">
      <c r="A71" s="136" t="s">
        <v>287</v>
      </c>
      <c r="B71" s="181">
        <v>4</v>
      </c>
      <c r="C71" s="135">
        <v>4</v>
      </c>
      <c r="D71" s="135" t="s">
        <v>90</v>
      </c>
      <c r="E71" s="182"/>
      <c r="F71" s="134"/>
      <c r="G71" s="134"/>
      <c r="H71" s="134"/>
    </row>
    <row r="72" spans="1:8" ht="13.5">
      <c r="A72" s="136" t="s">
        <v>288</v>
      </c>
      <c r="B72" s="181">
        <v>1</v>
      </c>
      <c r="C72" s="135">
        <v>1</v>
      </c>
      <c r="D72" s="135" t="s">
        <v>90</v>
      </c>
      <c r="E72" s="182"/>
      <c r="F72" s="134"/>
      <c r="G72" s="134"/>
      <c r="H72" s="134"/>
    </row>
    <row r="73" spans="1:8" ht="13.5">
      <c r="A73" s="136" t="s">
        <v>289</v>
      </c>
      <c r="B73" s="181">
        <v>1</v>
      </c>
      <c r="C73" s="135">
        <v>1</v>
      </c>
      <c r="D73" s="135" t="s">
        <v>297</v>
      </c>
      <c r="E73" s="182"/>
      <c r="F73" s="134"/>
      <c r="G73" s="134"/>
      <c r="H73" s="134"/>
    </row>
    <row r="74" spans="1:8" ht="13.5">
      <c r="A74" s="136" t="s">
        <v>290</v>
      </c>
      <c r="B74" s="181">
        <v>1</v>
      </c>
      <c r="C74" s="135">
        <v>1</v>
      </c>
      <c r="D74" s="135" t="s">
        <v>297</v>
      </c>
      <c r="E74" s="182"/>
      <c r="F74" s="134"/>
      <c r="G74" s="134"/>
      <c r="H74" s="134"/>
    </row>
    <row r="75" spans="1:8" ht="13.5">
      <c r="A75" s="136" t="s">
        <v>291</v>
      </c>
      <c r="B75" s="181">
        <v>1</v>
      </c>
      <c r="C75" s="135">
        <v>1</v>
      </c>
      <c r="D75" s="135" t="s">
        <v>297</v>
      </c>
      <c r="E75" s="182"/>
      <c r="F75" s="134"/>
      <c r="G75" s="134"/>
      <c r="H75" s="134"/>
    </row>
    <row r="76" spans="1:8" ht="13.5">
      <c r="A76" s="136" t="s">
        <v>292</v>
      </c>
      <c r="B76" s="181">
        <v>1</v>
      </c>
      <c r="C76" s="135">
        <v>1</v>
      </c>
      <c r="D76" s="135" t="s">
        <v>297</v>
      </c>
      <c r="E76" s="182"/>
      <c r="F76" s="134"/>
      <c r="G76" s="134"/>
      <c r="H76" s="134"/>
    </row>
    <row r="77" spans="1:8" ht="13.5">
      <c r="A77" s="136" t="s">
        <v>293</v>
      </c>
      <c r="B77" s="181">
        <v>4</v>
      </c>
      <c r="C77" s="135">
        <v>4</v>
      </c>
      <c r="D77" s="135" t="s">
        <v>90</v>
      </c>
      <c r="E77" s="182"/>
      <c r="F77" s="134"/>
      <c r="G77" s="134"/>
      <c r="H77" s="134"/>
    </row>
    <row r="78" spans="1:8" ht="13.5">
      <c r="A78" s="136" t="s">
        <v>294</v>
      </c>
      <c r="B78" s="181">
        <v>8</v>
      </c>
      <c r="C78" s="135">
        <v>3</v>
      </c>
      <c r="D78" s="135">
        <v>5</v>
      </c>
      <c r="E78" s="182"/>
      <c r="F78" s="134"/>
      <c r="G78" s="134"/>
      <c r="H78" s="134"/>
    </row>
    <row r="79" spans="1:8" ht="13.5">
      <c r="A79" s="136" t="s">
        <v>295</v>
      </c>
      <c r="B79" s="181">
        <v>5</v>
      </c>
      <c r="C79" s="135">
        <v>5</v>
      </c>
      <c r="D79" s="135" t="s">
        <v>90</v>
      </c>
      <c r="E79" s="182"/>
      <c r="F79" s="134"/>
      <c r="G79" s="134"/>
      <c r="H79" s="134"/>
    </row>
    <row r="80" spans="1:8" ht="14.25" thickBot="1">
      <c r="A80" s="136" t="s">
        <v>296</v>
      </c>
      <c r="B80" s="181">
        <v>3</v>
      </c>
      <c r="C80" s="135">
        <v>3</v>
      </c>
      <c r="D80" s="135" t="s">
        <v>90</v>
      </c>
      <c r="E80" s="229"/>
      <c r="F80" s="134"/>
      <c r="G80" s="134"/>
      <c r="H80" s="134"/>
    </row>
    <row r="81" spans="1:8" ht="13.5" customHeight="1">
      <c r="A81" s="259" t="s">
        <v>421</v>
      </c>
      <c r="B81" s="190"/>
      <c r="C81" s="190"/>
      <c r="D81" s="190"/>
      <c r="E81" s="190"/>
      <c r="F81" s="190"/>
      <c r="G81" s="190"/>
      <c r="H81" s="192"/>
    </row>
    <row r="82" spans="1:8" ht="13.5" customHeight="1">
      <c r="A82" s="191"/>
      <c r="B82" s="191"/>
      <c r="C82" s="191"/>
      <c r="D82" s="191"/>
      <c r="E82" s="191"/>
      <c r="F82" s="191"/>
      <c r="G82" s="191"/>
      <c r="H82" s="193" t="s">
        <v>417</v>
      </c>
    </row>
    <row r="83" spans="1:8" ht="15.75" customHeight="1">
      <c r="A83" s="196" t="s">
        <v>372</v>
      </c>
      <c r="B83" s="196"/>
      <c r="C83" s="139"/>
      <c r="D83" s="138"/>
      <c r="H83" s="194"/>
    </row>
    <row r="84" spans="1:8" ht="13.5">
      <c r="A84" s="195" t="s">
        <v>329</v>
      </c>
      <c r="B84" s="195"/>
      <c r="H84" s="194"/>
    </row>
  </sheetData>
  <sheetProtection/>
  <printOptions/>
  <pageMargins left="0.8267716535433072" right="0.5511811023622047" top="0.5511811023622047" bottom="0.5905511811023623" header="0.3937007874015748" footer="0.35433070866141736"/>
  <pageSetup horizontalDpi="600" verticalDpi="600" orientation="portrait" paperSize="9" scale="65" r:id="rId1"/>
  <headerFooter scaleWithDoc="0" alignWithMargins="0">
    <oddFooter>&amp;R&amp;A</oddFooter>
    <evenFooter>&amp;C－ 37 －&amp;R&amp;A</evenFooter>
  </headerFooter>
  <ignoredErrors>
    <ignoredError sqref="C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2014-06-13T06:37:08Z</dcterms:created>
  <dcterms:modified xsi:type="dcterms:W3CDTF">2016-03-07T01:53:44Z</dcterms:modified>
  <cp:category/>
  <cp:version/>
  <cp:contentType/>
  <cp:contentStatus/>
</cp:coreProperties>
</file>