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4_下水道課\01_庶務経理G\経営比較分析表\提出・報告資料\R1年度\提出資料\"/>
    </mc:Choice>
  </mc:AlternateContent>
  <workbookProtection workbookAlgorithmName="SHA-512" workbookHashValue="4wSUfBWIsKHjG6ZNjA0MYD9dgegIz+D4zEqVv8bjyzRKhPOWl3V21NDrIVQV0i2a2qhlln/4Jj3IqeflM3s7mw==" workbookSaltValue="a8F5XwLPbnre0ScCQeZA5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<sst xmlns="http://schemas.openxmlformats.org/spreadsheetml/2006/main" count="228" uniqueCount="111">
  <si>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</si>
  <si>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</si>
  <si>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</si>
  <si>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</si>
  <si>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</si>
  <si>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</si>
  <si>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</si>
  <si>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</si>
  <si>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</si>
  <si>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</si>
  <si>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</si>
  <si>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</si>
  <si>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</si>
  <si>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</si>
  <si>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</si>
  <si>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</si>
  <si>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</si>
  <si>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</si>
  <si>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</si>
  <si>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</si>
  <si>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</si>
  <si>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</si>
  <si>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</si>
  <si>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</si>
  <si>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</si>
  <si>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</si>
  <si>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</si>
  <si>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</si>
  <si>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</si>
  <si>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</si>
  <si>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</si>
  <si>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</si>
  <si>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</si>
  <si>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</si>
  <si>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</si>
  <si>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</si>
  <si>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</si>
  <si>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</si>
  <si>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</si>
  <si>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</si>
  <si>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</si>
  <si>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</si>
  <si>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</si>
  <si>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</si>
  <si>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</si>
  <si>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</si>
  <si>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</si>
  <si>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</si>
  <si>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</si>
  <si>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</si>
  <si>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</si>
  <si>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</si>
  <si>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</si>
  <si>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</si>
  <si>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</si>
  <si>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</si>
  <si>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</si>
  <si>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</si>
  <si>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</si>
  <si>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</si>
  <si>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</si>
  <si>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</si>
  <si>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</si>
  <si>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</si>
  <si>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</si>
  <si>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</si>
  <si>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</si>
  <si>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</si>
  <si>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</si>
  <si>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</si>
  <si>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</si>
  <si>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</si>
  <si>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</si>
  <si>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</si>
  <si>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</si>
  <si>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</si>
  <si>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</si>
  <si>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</si>
  <si>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</si>
  <si>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</si>
  <si>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</si>
  <si>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</si>
  <si>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</si>
  <si>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</si>
  <si>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</si>
  <si>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</si>
  <si>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</si>
  <si>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</si>
  <si>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</si>
  <si>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</si>
  <si>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</si>
  <si>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</si>
  <si>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</si>
  <si>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</si>
  <si>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</si>
  <si>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</si>
  <si>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</si>
  <si>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</si>
  <si>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</si>
  <si>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</si>
  <si>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</si>
  <si>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</si>
  <si>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</si>
  <si>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</si>
  <si>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</si>
  <si>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</si>
  <si>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</si>
  <si>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</si>
  <si>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当市の下水道事業は昭和49年度から開始されており、下水管の法定耐用年数（50年）が近づいていることを示し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トウシ</t>
    </rPh>
    <rPh sb="126" eb="129">
      <t>ゲスイカン</t>
    </rPh>
    <rPh sb="139" eb="140">
      <t>ネン</t>
    </rPh>
    <rPh sb="157" eb="159">
      <t>コンゴ</t>
    </rPh>
    <rPh sb="160" eb="162">
      <t>コウシン</t>
    </rPh>
    <rPh sb="162" eb="164">
      <t>ケイカク</t>
    </rPh>
    <rPh sb="165" eb="167">
      <t>サクテイ</t>
    </rPh>
    <rPh sb="171" eb="174">
      <t>ケイカクテキ</t>
    </rPh>
    <rPh sb="176" eb="178">
      <t>テキセイ</t>
    </rPh>
    <rPh sb="179" eb="181">
      <t>カイチク</t>
    </rPh>
    <rPh sb="181" eb="183">
      <t>コウシン</t>
    </rPh>
    <rPh sb="184" eb="186">
      <t>ジッシ</t>
    </rPh>
    <rPh sb="190" eb="192">
      <t>ヒツヨウ</t>
    </rPh>
    <phoneticPr fontId="16"/>
  </si>
  <si>
    <t>　当市の経営状況を各指標から総合的に分析をすると、単年度収支で黒字を達成し、経費回収率も100%を超えているものの、営業助成のための一般会計補助金なしでは経営面で支障をきたすおそれがあり、予断を許さない状況である。また、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
　以上の点を踏まえ、当市はストックマネジメントの策定に着手している最中であ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38" eb="40">
      <t>ケイヒ</t>
    </rPh>
    <rPh sb="40" eb="42">
      <t>カイシュウ</t>
    </rPh>
    <rPh sb="42" eb="43">
      <t>リツ</t>
    </rPh>
    <rPh sb="49" eb="50">
      <t>コ</t>
    </rPh>
    <rPh sb="58" eb="60">
      <t>エイギョウ</t>
    </rPh>
    <rPh sb="60" eb="62">
      <t>ジョセイ</t>
    </rPh>
    <rPh sb="66" eb="68">
      <t>イッパン</t>
    </rPh>
    <rPh sb="68" eb="70">
      <t>カイケイ</t>
    </rPh>
    <rPh sb="70" eb="73">
      <t>ホジョキン</t>
    </rPh>
    <rPh sb="77" eb="79">
      <t>ケイエイ</t>
    </rPh>
    <rPh sb="79" eb="80">
      <t>メン</t>
    </rPh>
    <rPh sb="81" eb="83">
      <t>シショウ</t>
    </rPh>
    <rPh sb="94" eb="96">
      <t>ヨダン</t>
    </rPh>
    <rPh sb="97" eb="98">
      <t>ユル</t>
    </rPh>
    <rPh sb="101" eb="103">
      <t>ジョウキョウ</t>
    </rPh>
    <rPh sb="110" eb="112">
      <t>コンゴ</t>
    </rPh>
    <rPh sb="113" eb="115">
      <t>ジンコウ</t>
    </rPh>
    <rPh sb="115" eb="117">
      <t>ゲンショウ</t>
    </rPh>
    <rPh sb="118" eb="120">
      <t>セッスイ</t>
    </rPh>
    <rPh sb="120" eb="121">
      <t>トウ</t>
    </rPh>
    <rPh sb="124" eb="126">
      <t>シュウニュウ</t>
    </rPh>
    <rPh sb="127" eb="129">
      <t>テイカ</t>
    </rPh>
    <rPh sb="130" eb="132">
      <t>ケネン</t>
    </rPh>
    <rPh sb="138" eb="139">
      <t>クワ</t>
    </rPh>
    <rPh sb="141" eb="143">
      <t>タイヨウ</t>
    </rPh>
    <rPh sb="143" eb="145">
      <t>ネンスウ</t>
    </rPh>
    <rPh sb="146" eb="148">
      <t>ケイカ</t>
    </rPh>
    <rPh sb="152" eb="153">
      <t>カン</t>
    </rPh>
    <rPh sb="154" eb="156">
      <t>カイチク</t>
    </rPh>
    <rPh sb="156" eb="158">
      <t>コウシン</t>
    </rPh>
    <rPh sb="158" eb="160">
      <t>ジュヨウ</t>
    </rPh>
    <rPh sb="161" eb="162">
      <t>タカ</t>
    </rPh>
    <rPh sb="169" eb="171">
      <t>ケイエイ</t>
    </rPh>
    <rPh sb="171" eb="173">
      <t>カンキョウ</t>
    </rPh>
    <rPh sb="176" eb="177">
      <t>キビ</t>
    </rPh>
    <rPh sb="180" eb="181">
      <t>マ</t>
    </rPh>
    <rPh sb="189" eb="191">
      <t>ニンシキ</t>
    </rPh>
    <rPh sb="201" eb="203">
      <t>ショウライ</t>
    </rPh>
    <rPh sb="204" eb="206">
      <t>ミス</t>
    </rPh>
    <rPh sb="208" eb="212">
      <t>チュウチョウキテキ</t>
    </rPh>
    <rPh sb="213" eb="215">
      <t>コウシン</t>
    </rPh>
    <rPh sb="215" eb="217">
      <t>ケイカク</t>
    </rPh>
    <rPh sb="221" eb="223">
      <t>トウシ</t>
    </rPh>
    <rPh sb="223" eb="225">
      <t>ザイゲン</t>
    </rPh>
    <rPh sb="226" eb="228">
      <t>カクホ</t>
    </rPh>
    <rPh sb="233" eb="235">
      <t>ケイエイ</t>
    </rPh>
    <rPh sb="235" eb="237">
      <t>センリャク</t>
    </rPh>
    <rPh sb="238" eb="240">
      <t>サクテイ</t>
    </rPh>
    <rPh sb="245" eb="247">
      <t>キュウム</t>
    </rPh>
    <rPh sb="253" eb="255">
      <t>イジョウ</t>
    </rPh>
    <rPh sb="256" eb="257">
      <t>テン</t>
    </rPh>
    <rPh sb="258" eb="259">
      <t>フ</t>
    </rPh>
    <rPh sb="262" eb="264">
      <t>トウシ</t>
    </rPh>
    <rPh sb="276" eb="278">
      <t>サクテイ</t>
    </rPh>
    <rPh sb="279" eb="281">
      <t>チャクシュ</t>
    </rPh>
    <rPh sb="285" eb="287">
      <t>サイチュウ</t>
    </rPh>
    <rPh sb="291" eb="293">
      <t>キョウヨウ</t>
    </rPh>
    <rPh sb="293" eb="295">
      <t>カイシ</t>
    </rPh>
    <rPh sb="296" eb="298">
      <t>ケイネン</t>
    </rPh>
    <rPh sb="298" eb="300">
      <t>レッカ</t>
    </rPh>
    <rPh sb="301" eb="302">
      <t>スス</t>
    </rPh>
    <rPh sb="305" eb="306">
      <t>カン</t>
    </rPh>
    <rPh sb="310" eb="311">
      <t>ジョウ</t>
    </rPh>
    <rPh sb="312" eb="314">
      <t>シュウゼン</t>
    </rPh>
    <rPh sb="315" eb="317">
      <t>カイチク</t>
    </rPh>
    <rPh sb="317" eb="319">
      <t>コウシン</t>
    </rPh>
    <rPh sb="326" eb="328">
      <t>サクテイ</t>
    </rPh>
    <rPh sb="329" eb="331">
      <t>トウシ</t>
    </rPh>
    <rPh sb="331" eb="332">
      <t>ガク</t>
    </rPh>
    <rPh sb="333" eb="335">
      <t>スイケイ</t>
    </rPh>
    <rPh sb="339" eb="341">
      <t>ケイカク</t>
    </rPh>
    <rPh sb="342" eb="343">
      <t>ソ</t>
    </rPh>
    <rPh sb="347" eb="349">
      <t>コウシン</t>
    </rPh>
    <rPh sb="349" eb="351">
      <t>ジギョウ</t>
    </rPh>
    <rPh sb="352" eb="354">
      <t>チャクシュ</t>
    </rPh>
    <rPh sb="357" eb="359">
      <t>ドウジ</t>
    </rPh>
    <rPh sb="361" eb="363">
      <t>ケイエイ</t>
    </rPh>
    <rPh sb="363" eb="365">
      <t>センリャク</t>
    </rPh>
    <rPh sb="366" eb="368">
      <t>サクテイ</t>
    </rPh>
    <rPh sb="369" eb="371">
      <t>ジッシ</t>
    </rPh>
    <rPh sb="373" eb="375">
      <t>ショウライ</t>
    </rPh>
    <rPh sb="376" eb="378">
      <t>シュウシ</t>
    </rPh>
    <rPh sb="378" eb="380">
      <t>ヨソク</t>
    </rPh>
    <rPh sb="391" eb="393">
      <t>シュウシ</t>
    </rPh>
    <rPh sb="394" eb="396">
      <t>アッカ</t>
    </rPh>
    <rPh sb="399" eb="401">
      <t>コウシン</t>
    </rPh>
    <rPh sb="401" eb="403">
      <t>ジギョウ</t>
    </rPh>
    <rPh sb="404" eb="406">
      <t>テイタイ</t>
    </rPh>
    <rPh sb="407" eb="408">
      <t>ヒ</t>
    </rPh>
    <rPh sb="409" eb="410">
      <t>オ</t>
    </rPh>
    <rPh sb="416" eb="418">
      <t>ケイエイ</t>
    </rPh>
    <rPh sb="418" eb="420">
      <t>キバン</t>
    </rPh>
    <rPh sb="421" eb="423">
      <t>キョウカ</t>
    </rPh>
    <rPh sb="424" eb="425">
      <t>ハカ</t>
    </rPh>
    <phoneticPr fontId="16"/>
  </si>
  <si>
    <t>①経常収支比率
　経常収支比率は、下水道使用料等の収益で維持管理費や支払利息等の費用をどの程度賄えているかを表す指標である。平成30年度は122.81%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30年度は100%を上回り、これは1年間の債務支払額に対し、現状の現金・未収金額で支払可能であることを示している。ただし、今後の更新投資に充てる財源の確保が当市の課題であり、引き続き資金の積み増しを図っていく方針である。
④企業債残高対事業規模比率
　借入額の大きい企業債が満期を迎え、企業債残高が減少した。今後は、汚水事業で下水管やポンプ施設の改築更新が一斉に開始されることを踏まえ、企業債残高が膨れないよう計画的な投資を実施する必要がある。
⑤経費回収率
　経費回収率は、使用料で回収すべき経費をどの程度使用料で賄えているかを表す指標である。近年は高利率企業債が満期を迎えることで、支払利息が減少傾向であることが影響し、平成28年度からは経費回収率が100%を超えている状況にある。しかし、今後の更新期に備えた投資財源確保のため、収入の一部を一般会計補助金に依存しているのが経営の実態である。そのため、独立採算の実現に向けて、より効率性を高めるための経営努力を要する。
⑥汚水処理原価
　汚水処理原価は、有収水量1㎥あたりの汚水処理に要した費用を表している。平成30年度は、支払利息が減少したことと、新規接続による有収水量の増加により汚水処理原価が減った。
⑧水洗化率
　処理区域内人口のうち、実際に公共下水を利用している人口の割合を表す指標である。毎年度、下水道未接続世帯に対する水洗化促進活動に取り組んでいるが、平成30年度水洗化率は平均を上回る99.36%で着地した。</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ウワマワ</t>
    </rPh>
    <rPh sb="203" eb="205">
      <t>ネンカン</t>
    </rPh>
    <rPh sb="206" eb="208">
      <t>サイム</t>
    </rPh>
    <rPh sb="208" eb="210">
      <t>シハライ</t>
    </rPh>
    <rPh sb="210" eb="211">
      <t>ガク</t>
    </rPh>
    <rPh sb="212" eb="213">
      <t>タイ</t>
    </rPh>
    <rPh sb="215" eb="217">
      <t>ゲンジョウ</t>
    </rPh>
    <rPh sb="218" eb="220">
      <t>ゲンキン</t>
    </rPh>
    <rPh sb="221" eb="224">
      <t>ミシュウキン</t>
    </rPh>
    <rPh sb="224" eb="225">
      <t>ガク</t>
    </rPh>
    <rPh sb="226" eb="228">
      <t>シハライ</t>
    </rPh>
    <rPh sb="228" eb="230">
      <t>カノウ</t>
    </rPh>
    <rPh sb="236" eb="237">
      <t>シメ</t>
    </rPh>
    <rPh sb="246" eb="248">
      <t>コンゴ</t>
    </rPh>
    <rPh sb="249" eb="251">
      <t>コウシン</t>
    </rPh>
    <rPh sb="251" eb="253">
      <t>トウシ</t>
    </rPh>
    <rPh sb="254" eb="255">
      <t>ア</t>
    </rPh>
    <rPh sb="257" eb="259">
      <t>ザイゲン</t>
    </rPh>
    <rPh sb="260" eb="262">
      <t>カクホ</t>
    </rPh>
    <rPh sb="263" eb="265">
      <t>トウシ</t>
    </rPh>
    <rPh sb="266" eb="268">
      <t>カダイ</t>
    </rPh>
    <rPh sb="272" eb="273">
      <t>ヒ</t>
    </rPh>
    <rPh sb="274" eb="275">
      <t>ツヅ</t>
    </rPh>
    <rPh sb="276" eb="278">
      <t>シキン</t>
    </rPh>
    <rPh sb="279" eb="280">
      <t>ツ</t>
    </rPh>
    <rPh sb="281" eb="282">
      <t>マ</t>
    </rPh>
    <rPh sb="284" eb="285">
      <t>ハカ</t>
    </rPh>
    <rPh sb="289" eb="291">
      <t>ホウシン</t>
    </rPh>
    <rPh sb="297" eb="299">
      <t>キギョウ</t>
    </rPh>
    <rPh sb="299" eb="300">
      <t>サイ</t>
    </rPh>
    <rPh sb="300" eb="302">
      <t>ザンダカ</t>
    </rPh>
    <rPh sb="302" eb="303">
      <t>タイ</t>
    </rPh>
    <rPh sb="303" eb="305">
      <t>ジギョウ</t>
    </rPh>
    <rPh sb="305" eb="307">
      <t>キボ</t>
    </rPh>
    <rPh sb="307" eb="309">
      <t>ヒリツ</t>
    </rPh>
    <rPh sb="311" eb="313">
      <t>カリイレ</t>
    </rPh>
    <rPh sb="313" eb="314">
      <t>ガク</t>
    </rPh>
    <rPh sb="315" eb="316">
      <t>オオ</t>
    </rPh>
    <rPh sb="318" eb="320">
      <t>キギョウ</t>
    </rPh>
    <rPh sb="320" eb="321">
      <t>サイ</t>
    </rPh>
    <rPh sb="322" eb="324">
      <t>マンキ</t>
    </rPh>
    <rPh sb="325" eb="326">
      <t>ムカ</t>
    </rPh>
    <rPh sb="328" eb="330">
      <t>キギョウ</t>
    </rPh>
    <rPh sb="330" eb="331">
      <t>サイ</t>
    </rPh>
    <rPh sb="331" eb="333">
      <t>ザンダカ</t>
    </rPh>
    <rPh sb="334" eb="336">
      <t>ゲンショウ</t>
    </rPh>
    <rPh sb="339" eb="341">
      <t>コンゴ</t>
    </rPh>
    <rPh sb="343" eb="345">
      <t>オスイ</t>
    </rPh>
    <rPh sb="345" eb="347">
      <t>ジギョウ</t>
    </rPh>
    <rPh sb="348" eb="350">
      <t>ゲスイ</t>
    </rPh>
    <rPh sb="350" eb="351">
      <t>カン</t>
    </rPh>
    <rPh sb="355" eb="357">
      <t>シセツ</t>
    </rPh>
    <rPh sb="358" eb="360">
      <t>カイチク</t>
    </rPh>
    <rPh sb="360" eb="362">
      <t>コウシン</t>
    </rPh>
    <rPh sb="363" eb="365">
      <t>イッセイ</t>
    </rPh>
    <rPh sb="366" eb="368">
      <t>カイシ</t>
    </rPh>
    <rPh sb="374" eb="375">
      <t>フ</t>
    </rPh>
    <rPh sb="378" eb="380">
      <t>キギョウ</t>
    </rPh>
    <rPh sb="380" eb="381">
      <t>サイ</t>
    </rPh>
    <rPh sb="381" eb="383">
      <t>ザンダカ</t>
    </rPh>
    <rPh sb="384" eb="385">
      <t>フク</t>
    </rPh>
    <rPh sb="390" eb="393">
      <t>ケイカクテキ</t>
    </rPh>
    <rPh sb="394" eb="396">
      <t>トウシ</t>
    </rPh>
    <rPh sb="397" eb="399">
      <t>ジッシ</t>
    </rPh>
    <rPh sb="401" eb="403">
      <t>ヒツヨウ</t>
    </rPh>
    <rPh sb="409" eb="411">
      <t>ケイヒ</t>
    </rPh>
    <rPh sb="411" eb="413">
      <t>カイシュウ</t>
    </rPh>
    <rPh sb="413" eb="414">
      <t>リツ</t>
    </rPh>
    <rPh sb="416" eb="418">
      <t>ケイヒ</t>
    </rPh>
    <rPh sb="418" eb="420">
      <t>カイシュウ</t>
    </rPh>
    <rPh sb="420" eb="421">
      <t>リツ</t>
    </rPh>
    <rPh sb="423" eb="426">
      <t>シヨウリョウ</t>
    </rPh>
    <rPh sb="427" eb="429">
      <t>カイシュウ</t>
    </rPh>
    <rPh sb="432" eb="434">
      <t>ケイヒ</t>
    </rPh>
    <rPh sb="437" eb="439">
      <t>テイド</t>
    </rPh>
    <rPh sb="439" eb="442">
      <t>シヨウリョウ</t>
    </rPh>
    <rPh sb="443" eb="444">
      <t>マカナ</t>
    </rPh>
    <rPh sb="450" eb="451">
      <t>アラワ</t>
    </rPh>
    <rPh sb="452" eb="454">
      <t>シヒョウ</t>
    </rPh>
    <rPh sb="458" eb="460">
      <t>キンネン</t>
    </rPh>
    <rPh sb="461" eb="464">
      <t>コウリリツ</t>
    </rPh>
    <rPh sb="464" eb="466">
      <t>キギョウ</t>
    </rPh>
    <rPh sb="466" eb="467">
      <t>サイ</t>
    </rPh>
    <rPh sb="468" eb="470">
      <t>マンキ</t>
    </rPh>
    <rPh sb="471" eb="472">
      <t>ムカ</t>
    </rPh>
    <rPh sb="478" eb="480">
      <t>シハライ</t>
    </rPh>
    <rPh sb="480" eb="482">
      <t>リソク</t>
    </rPh>
    <rPh sb="483" eb="485">
      <t>ゲンショウ</t>
    </rPh>
    <rPh sb="485" eb="487">
      <t>ケイコウ</t>
    </rPh>
    <rPh sb="493" eb="495">
      <t>エイキョウ</t>
    </rPh>
    <rPh sb="497" eb="499">
      <t>ヘイセイ</t>
    </rPh>
    <rPh sb="501" eb="503">
      <t>ネンド</t>
    </rPh>
    <rPh sb="506" eb="508">
      <t>ケイヒ</t>
    </rPh>
    <rPh sb="508" eb="510">
      <t>カイシュウ</t>
    </rPh>
    <rPh sb="510" eb="511">
      <t>リツ</t>
    </rPh>
    <rPh sb="517" eb="518">
      <t>コ</t>
    </rPh>
    <rPh sb="522" eb="524">
      <t>ジョウキョウ</t>
    </rPh>
    <rPh sb="532" eb="534">
      <t>コンゴ</t>
    </rPh>
    <rPh sb="535" eb="537">
      <t>コウシン</t>
    </rPh>
    <rPh sb="537" eb="538">
      <t>キ</t>
    </rPh>
    <rPh sb="539" eb="540">
      <t>ソナ</t>
    </rPh>
    <rPh sb="542" eb="544">
      <t>トウシ</t>
    </rPh>
    <rPh sb="544" eb="546">
      <t>ザイゲン</t>
    </rPh>
    <rPh sb="546" eb="548">
      <t>カクホ</t>
    </rPh>
    <rPh sb="552" eb="554">
      <t>シュウニュウ</t>
    </rPh>
    <rPh sb="555" eb="557">
      <t>イチブ</t>
    </rPh>
    <rPh sb="558" eb="562">
      <t>イッパンカイケイ</t>
    </rPh>
    <rPh sb="562" eb="564">
      <t>ホジョ</t>
    </rPh>
    <rPh sb="564" eb="565">
      <t>キン</t>
    </rPh>
    <rPh sb="566" eb="568">
      <t>イゾン</t>
    </rPh>
    <rPh sb="574" eb="576">
      <t>ケイエイ</t>
    </rPh>
    <rPh sb="577" eb="579">
      <t>ジッタイ</t>
    </rPh>
    <rPh sb="588" eb="590">
      <t>ドクリツ</t>
    </rPh>
    <rPh sb="590" eb="592">
      <t>サイサン</t>
    </rPh>
    <rPh sb="593" eb="595">
      <t>ジツゲン</t>
    </rPh>
    <rPh sb="596" eb="597">
      <t>ム</t>
    </rPh>
    <rPh sb="602" eb="605">
      <t>コウリツセイ</t>
    </rPh>
    <rPh sb="606" eb="607">
      <t>タカ</t>
    </rPh>
    <rPh sb="612" eb="614">
      <t>ケイエイ</t>
    </rPh>
    <rPh sb="614" eb="616">
      <t>ドリョク</t>
    </rPh>
    <rPh sb="617" eb="618">
      <t>ヨウ</t>
    </rPh>
    <rPh sb="623" eb="625">
      <t>オスイ</t>
    </rPh>
    <rPh sb="625" eb="627">
      <t>ショリ</t>
    </rPh>
    <rPh sb="627" eb="629">
      <t>ゲンカ</t>
    </rPh>
    <rPh sb="631" eb="633">
      <t>オスイ</t>
    </rPh>
    <rPh sb="633" eb="635">
      <t>ショリ</t>
    </rPh>
    <rPh sb="635" eb="637">
      <t>ゲンカ</t>
    </rPh>
    <rPh sb="639" eb="641">
      <t>ユウシュウ</t>
    </rPh>
    <rPh sb="641" eb="643">
      <t>スイリョウ</t>
    </rPh>
    <rPh sb="649" eb="651">
      <t>オスイ</t>
    </rPh>
    <rPh sb="651" eb="653">
      <t>ショリ</t>
    </rPh>
    <rPh sb="654" eb="655">
      <t>ヨウ</t>
    </rPh>
    <rPh sb="657" eb="659">
      <t>ヒヨウ</t>
    </rPh>
    <rPh sb="660" eb="661">
      <t>アラワ</t>
    </rPh>
    <rPh sb="666" eb="668">
      <t>ヘイセイ</t>
    </rPh>
    <rPh sb="670" eb="672">
      <t>ネンド</t>
    </rPh>
    <rPh sb="674" eb="676">
      <t>シハライ</t>
    </rPh>
    <rPh sb="676" eb="678">
      <t>リソク</t>
    </rPh>
    <rPh sb="679" eb="681">
      <t>ゲンショウ</t>
    </rPh>
    <rPh sb="687" eb="689">
      <t>シンキ</t>
    </rPh>
    <rPh sb="689" eb="691">
      <t>セツゾク</t>
    </rPh>
    <rPh sb="694" eb="696">
      <t>ユウシュウ</t>
    </rPh>
    <rPh sb="696" eb="698">
      <t>スイリョウ</t>
    </rPh>
    <rPh sb="699" eb="701">
      <t>ゾウカ</t>
    </rPh>
    <rPh sb="704" eb="706">
      <t>オスイ</t>
    </rPh>
    <rPh sb="706" eb="708">
      <t>ショリ</t>
    </rPh>
    <rPh sb="708" eb="710">
      <t>ゲンカ</t>
    </rPh>
    <rPh sb="711" eb="712">
      <t>ヘ</t>
    </rPh>
    <rPh sb="717" eb="720">
      <t>スイセンカ</t>
    </rPh>
    <rPh sb="720" eb="721">
      <t>リツ</t>
    </rPh>
    <rPh sb="723" eb="725">
      <t>ショリ</t>
    </rPh>
    <rPh sb="725" eb="728">
      <t>クイキナイ</t>
    </rPh>
    <rPh sb="728" eb="730">
      <t>ジンコウ</t>
    </rPh>
    <rPh sb="734" eb="736">
      <t>ジッサイ</t>
    </rPh>
    <rPh sb="737" eb="739">
      <t>コウキョウ</t>
    </rPh>
    <rPh sb="739" eb="741">
      <t>ゲスイ</t>
    </rPh>
    <rPh sb="742" eb="744">
      <t>リヨウ</t>
    </rPh>
    <rPh sb="748" eb="750">
      <t>ジンコウ</t>
    </rPh>
    <rPh sb="751" eb="753">
      <t>ワリアイ</t>
    </rPh>
    <rPh sb="754" eb="755">
      <t>アラワ</t>
    </rPh>
    <rPh sb="756" eb="758">
      <t>シヒョウ</t>
    </rPh>
    <rPh sb="762" eb="765">
      <t>マイネンド</t>
    </rPh>
    <rPh sb="766" eb="769">
      <t>ゲスイドウ</t>
    </rPh>
    <rPh sb="769" eb="772">
      <t>ミセツゾク</t>
    </rPh>
    <rPh sb="772" eb="774">
      <t>セタイ</t>
    </rPh>
    <rPh sb="775" eb="776">
      <t>タイ</t>
    </rPh>
    <rPh sb="778" eb="781">
      <t>スイセンカ</t>
    </rPh>
    <rPh sb="781" eb="783">
      <t>ソクシン</t>
    </rPh>
    <rPh sb="783" eb="785">
      <t>カツドウ</t>
    </rPh>
    <rPh sb="786" eb="787">
      <t>ト</t>
    </rPh>
    <rPh sb="788" eb="789">
      <t>ク</t>
    </rPh>
    <rPh sb="795" eb="797">
      <t>ヘイセイ</t>
    </rPh>
    <rPh sb="799" eb="801">
      <t>ネンド</t>
    </rPh>
    <rPh sb="801" eb="804">
      <t>スイセンカ</t>
    </rPh>
    <rPh sb="804" eb="805">
      <t>リツ</t>
    </rPh>
    <rPh sb="806" eb="808">
      <t>ヘイキン</t>
    </rPh>
    <rPh sb="809" eb="811">
      <t>ウワマワ</t>
    </rPh>
    <rPh sb="819" eb="821">
      <t>チャクチ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</si>
</sst>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6-4A49-BEFA-05BD6B6E61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D356-4A49-BEFA-05BD6B6E61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06-43B8-8CE3-75E133BD4D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1B06-43B8-8CE3-75E133BD4D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95.62</c:v>
                </c:pt>
                <c:pt idx="1">
                  <c:v>96.09</c:v>
                </c:pt>
                <c:pt idx="2">
                  <c:v>96.12</c:v>
                </c:pt>
                <c:pt idx="3">
                  <c:v>97.14</c:v>
                </c:pt>
                <c:pt idx="4">
                  <c:v>99.36</c:v>
                </c:pt>
              </c:numCache>
            </c:numRef>
          </c:val>
          <c:extLst>
            <c:ext xmlns:c16="http://schemas.microsoft.com/office/drawing/2014/chart" uri="{C3380CC4-5D6E-409C-BE32-E72D297353CC}">
              <c16:uniqueId val="{00000000-219E-4917-96A9-483D083E16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219E-4917-96A9-483D083E16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110.62</c:v>
                </c:pt>
                <c:pt idx="1">
                  <c:v>117.63</c:v>
                </c:pt>
                <c:pt idx="2">
                  <c:v>120.96</c:v>
                </c:pt>
                <c:pt idx="3">
                  <c:v>118.28</c:v>
                </c:pt>
                <c:pt idx="4">
                  <c:v>122.81</c:v>
                </c:pt>
              </c:numCache>
            </c:numRef>
          </c:val>
          <c:extLst>
            <c:ext xmlns:c16="http://schemas.microsoft.com/office/drawing/2014/chart" uri="{C3380CC4-5D6E-409C-BE32-E72D297353CC}">
              <c16:uniqueId val="{00000000-EEF0-4F24-A996-B9B073BE1A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110.25</c:v>
                </c:pt>
                <c:pt idx="2">
                  <c:v>109.82</c:v>
                </c:pt>
                <c:pt idx="3">
                  <c:v>111.25</c:v>
                </c:pt>
                <c:pt idx="4">
                  <c:v>108.87</c:v>
                </c:pt>
              </c:numCache>
            </c:numRef>
          </c:val>
          <c:smooth val="0"/>
          <c:extLst>
            <c:ext xmlns:c16="http://schemas.microsoft.com/office/drawing/2014/chart" uri="{C3380CC4-5D6E-409C-BE32-E72D297353CC}">
              <c16:uniqueId val="{00000001-EEF0-4F24-A996-B9B073BE1A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42.75</c:v>
                </c:pt>
                <c:pt idx="1">
                  <c:v>42.71</c:v>
                </c:pt>
                <c:pt idx="2">
                  <c:v>43.31</c:v>
                </c:pt>
                <c:pt idx="3">
                  <c:v>44.55</c:v>
                </c:pt>
                <c:pt idx="4">
                  <c:v>45.63</c:v>
                </c:pt>
              </c:numCache>
            </c:numRef>
          </c:val>
          <c:extLst>
            <c:ext xmlns:c16="http://schemas.microsoft.com/office/drawing/2014/chart" uri="{C3380CC4-5D6E-409C-BE32-E72D297353CC}">
              <c16:uniqueId val="{00000000-388B-4CC0-B6F1-782819EDA7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25.8</c:v>
                </c:pt>
                <c:pt idx="2">
                  <c:v>25.28</c:v>
                </c:pt>
                <c:pt idx="3">
                  <c:v>28.35</c:v>
                </c:pt>
                <c:pt idx="4">
                  <c:v>25.13</c:v>
                </c:pt>
              </c:numCache>
            </c:numRef>
          </c:val>
          <c:smooth val="0"/>
          <c:extLst>
            <c:ext xmlns:c16="http://schemas.microsoft.com/office/drawing/2014/chart" uri="{C3380CC4-5D6E-409C-BE32-E72D297353CC}">
              <c16:uniqueId val="{00000001-388B-4CC0-B6F1-782819EDA7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44-455A-A006-BE6838D951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3.39</c:v>
                </c:pt>
                <c:pt idx="2">
                  <c:v>4.08</c:v>
                </c:pt>
                <c:pt idx="3">
                  <c:v>6.7</c:v>
                </c:pt>
                <c:pt idx="4">
                  <c:v>6.4</c:v>
                </c:pt>
              </c:numCache>
            </c:numRef>
          </c:val>
          <c:smooth val="0"/>
          <c:extLst>
            <c:ext xmlns:c16="http://schemas.microsoft.com/office/drawing/2014/chart" uri="{C3380CC4-5D6E-409C-BE32-E72D297353CC}">
              <c16:uniqueId val="{00000001-D444-455A-A006-BE6838D951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F0-41B6-A29B-7E5E43C011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0.6</c:v>
                </c:pt>
                <c:pt idx="2">
                  <c:v>0.45</c:v>
                </c:pt>
                <c:pt idx="3" formatCode="#,##0.00;&quot;△&quot;#,##0.00">
                  <c:v>0</c:v>
                </c:pt>
                <c:pt idx="4">
                  <c:v>0.39</c:v>
                </c:pt>
              </c:numCache>
            </c:numRef>
          </c:val>
          <c:smooth val="0"/>
          <c:extLst>
            <c:ext xmlns:c16="http://schemas.microsoft.com/office/drawing/2014/chart" uri="{C3380CC4-5D6E-409C-BE32-E72D297353CC}">
              <c16:uniqueId val="{00000001-97F0-41B6-A29B-7E5E43C011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70.48</c:v>
                </c:pt>
                <c:pt idx="1">
                  <c:v>79.33</c:v>
                </c:pt>
                <c:pt idx="2">
                  <c:v>94.46</c:v>
                </c:pt>
                <c:pt idx="3">
                  <c:v>109.04</c:v>
                </c:pt>
                <c:pt idx="4">
                  <c:v>112.62</c:v>
                </c:pt>
              </c:numCache>
            </c:numRef>
          </c:val>
          <c:extLst>
            <c:ext xmlns:c16="http://schemas.microsoft.com/office/drawing/2014/chart" uri="{C3380CC4-5D6E-409C-BE32-E72D297353CC}">
              <c16:uniqueId val="{00000000-8E05-4149-9273-3842B3C9FE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65.17</c:v>
                </c:pt>
                <c:pt idx="2">
                  <c:v>67.7</c:v>
                </c:pt>
                <c:pt idx="3">
                  <c:v>75.02</c:v>
                </c:pt>
                <c:pt idx="4">
                  <c:v>73.55</c:v>
                </c:pt>
              </c:numCache>
            </c:numRef>
          </c:val>
          <c:smooth val="0"/>
          <c:extLst>
            <c:ext xmlns:c16="http://schemas.microsoft.com/office/drawing/2014/chart" uri="{C3380CC4-5D6E-409C-BE32-E72D297353CC}">
              <c16:uniqueId val="{00000001-8E05-4149-9273-3842B3C9FE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617.15</c:v>
                </c:pt>
                <c:pt idx="1">
                  <c:v>554.53</c:v>
                </c:pt>
                <c:pt idx="2">
                  <c:v>703.95</c:v>
                </c:pt>
                <c:pt idx="3">
                  <c:v>468.94</c:v>
                </c:pt>
                <c:pt idx="4">
                  <c:v>424.83</c:v>
                </c:pt>
              </c:numCache>
            </c:numRef>
          </c:val>
          <c:extLst>
            <c:ext xmlns:c16="http://schemas.microsoft.com/office/drawing/2014/chart" uri="{C3380CC4-5D6E-409C-BE32-E72D297353CC}">
              <c16:uniqueId val="{00000000-B315-41E6-AF9F-D3405EB37C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B315-41E6-AF9F-D3405EB37C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74.459999999999994</c:v>
                </c:pt>
                <c:pt idx="1">
                  <c:v>78.67</c:v>
                </c:pt>
                <c:pt idx="2">
                  <c:v>100.36</c:v>
                </c:pt>
                <c:pt idx="3">
                  <c:v>102.17</c:v>
                </c:pt>
                <c:pt idx="4">
                  <c:v>106.06</c:v>
                </c:pt>
              </c:numCache>
            </c:numRef>
          </c:val>
          <c:extLst>
            <c:ext xmlns:c16="http://schemas.microsoft.com/office/drawing/2014/chart" uri="{C3380CC4-5D6E-409C-BE32-E72D297353CC}">
              <c16:uniqueId val="{00000000-B030-4B79-AFE2-BFB7D2D5B5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B030-4B79-AFE2-BFB7D2D5B5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117.58</c:v>
                </c:pt>
                <c:pt idx="1">
                  <c:v>113.41</c:v>
                </c:pt>
                <c:pt idx="2">
                  <c:v>88.34</c:v>
                </c:pt>
                <c:pt idx="3">
                  <c:v>86.87</c:v>
                </c:pt>
                <c:pt idx="4">
                  <c:v>83.84</c:v>
                </c:pt>
              </c:numCache>
            </c:numRef>
          </c:val>
          <c:extLst>
            <c:ext xmlns:c16="http://schemas.microsoft.com/office/drawing/2014/chart" uri="{C3380CC4-5D6E-409C-BE32-E72D297353CC}">
              <c16:uniqueId val="{00000000-AF33-4840-A7B8-2C6E5336FB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AF33-4840-A7B8-2C6E5336FB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富士見市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111167</v>
      </c>
      <c r="AM8" s="68"/>
      <c r="AN8" s="68"/>
      <c r="AO8" s="68"/>
      <c r="AP8" s="68"/>
      <c r="AQ8" s="68"/>
      <c r="AR8" s="68"/>
      <c r="AS8" s="68"/>
      <c r="AT8" s="67">
        <f>データ!T6</f>
        <v>19.77</v>
      </c>
      <c r="AU8" s="67"/>
      <c r="AV8" s="67"/>
      <c r="AW8" s="67"/>
      <c r="AX8" s="67"/>
      <c r="AY8" s="67"/>
      <c r="AZ8" s="67"/>
      <c r="BA8" s="67"/>
      <c r="BB8" s="67">
        <f>データ!U6</f>
        <v>5623.01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71.11</v>
      </c>
      <c r="J10" s="67"/>
      <c r="K10" s="67"/>
      <c r="L10" s="67"/>
      <c r="M10" s="67"/>
      <c r="N10" s="67"/>
      <c r="O10" s="67"/>
      <c r="P10" s="67">
        <f>データ!P6</f>
        <v>94.59</v>
      </c>
      <c r="Q10" s="67"/>
      <c r="R10" s="67"/>
      <c r="S10" s="67"/>
      <c r="T10" s="67"/>
      <c r="U10" s="67"/>
      <c r="V10" s="67"/>
      <c r="W10" s="67">
        <f>データ!Q6</f>
        <v>88.99</v>
      </c>
      <c r="X10" s="67"/>
      <c r="Y10" s="67"/>
      <c r="Z10" s="67"/>
      <c r="AA10" s="67"/>
      <c r="AB10" s="67"/>
      <c r="AC10" s="67"/>
      <c r="AD10" s="68">
        <f>データ!R6</f>
        <v>1620</v>
      </c>
      <c r="AE10" s="68"/>
      <c r="AF10" s="68"/>
      <c r="AG10" s="68"/>
      <c r="AH10" s="68"/>
      <c r="AI10" s="68"/>
      <c r="AJ10" s="68"/>
      <c r="AK10" s="2"/>
      <c r="AL10" s="68">
        <f>データ!V6</f>
        <v>105429</v>
      </c>
      <c r="AM10" s="68"/>
      <c r="AN10" s="68"/>
      <c r="AO10" s="68"/>
      <c r="AP10" s="68"/>
      <c r="AQ10" s="68"/>
      <c r="AR10" s="68"/>
      <c r="AS10" s="68"/>
      <c r="AT10" s="67">
        <f>データ!W6</f>
        <v>8.42</v>
      </c>
      <c r="AU10" s="67"/>
      <c r="AV10" s="67"/>
      <c r="AW10" s="67"/>
      <c r="AX10" s="67"/>
      <c r="AY10" s="67"/>
      <c r="AZ10" s="67"/>
      <c r="BA10" s="67"/>
      <c r="BB10" s="67">
        <f>データ!X6</f>
        <v>12521.26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eTjGGLNBgyerjyebyS+k0YNb9t4qYfwl53VBYP/hgDIClcjzhS6Nd0rOddaztgYgXQ4CI/GugaucqKrOhJ7Hw==" saltValue="2Ry8boJ+653K5c+sH5XT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112356</v>
      </c>
      <c r="D6" s="33">
        <f t="shared" si="3"/>
        <v>46</v>
      </c>
      <c r="E6" s="33">
        <f t="shared" si="3"/>
        <v>17</v>
      </c>
      <c r="F6" s="33">
        <f t="shared" si="3"/>
        <v>1</v>
      </c>
      <c r="G6" s="33">
        <f t="shared" si="3"/>
        <v>0</v>
      </c>
      <c r="H6" s="33" t="str">
        <f t="shared" si="3"/>
        <v>埼玉県　富士見市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71.11</v>
      </c>
      <c r="P6" s="34">
        <f t="shared" si="3"/>
        <v>94.59</v>
      </c>
      <c r="Q6" s="34">
        <f t="shared" si="3"/>
        <v>88.99</v>
      </c>
      <c r="R6" s="34">
        <f t="shared" si="3"/>
        <v>1620</v>
      </c>
      <c r="S6" s="34">
        <f t="shared" si="3"/>
        <v>111167</v>
      </c>
      <c r="T6" s="34">
        <f t="shared" si="3"/>
        <v>19.77</v>
      </c>
      <c r="U6" s="34">
        <f t="shared" si="3"/>
        <v>5623.01</v>
      </c>
      <c r="V6" s="34">
        <f t="shared" si="3"/>
        <v>105429</v>
      </c>
      <c r="W6" s="34">
        <f t="shared" si="3"/>
        <v>8.42</v>
      </c>
      <c r="X6" s="34">
        <f t="shared" si="3"/>
        <v>12521.26</v>
      </c>
      <c r="Y6" s="35">
        <f>IF(Y7="",NA(),Y7)</f>
        <v>110.62</v>
      </c>
      <c r="Z6" s="35">
        <f t="shared" ref="Z6:AH6" si="4">IF(Z7="",NA(),Z7)</f>
        <v>117.63</v>
      </c>
      <c r="AA6" s="35">
        <f t="shared" si="4"/>
        <v>120.96</v>
      </c>
      <c r="AB6" s="35">
        <f t="shared" si="4"/>
        <v>118.28</v>
      </c>
      <c r="AC6" s="35">
        <f t="shared" si="4"/>
        <v>122.81</v>
      </c>
      <c r="AD6" s="35">
        <f t="shared" si="4"/>
        <v>108.72</v>
      </c>
      <c r="AE6" s="35">
        <f t="shared" si="4"/>
        <v>110.25</v>
      </c>
      <c r="AF6" s="35">
        <f t="shared" si="4"/>
        <v>109.82</v>
      </c>
      <c r="AG6" s="35">
        <f t="shared" si="4"/>
        <v>111.25</v>
      </c>
      <c r="AH6" s="35">
        <f t="shared" si="4"/>
        <v>108.87</v>
      </c>
      <c r="AI6" s="34" t="str">
        <f>IF(AI7="","",IF(AI7="-","【-】","【"&amp;SUBSTITUTE(TEXT(AI7,"#,##0.00"),"-","△")&amp;"】"))</f>
        <v>【108.69】</v>
      </c>
      <c r="AJ6" s="34">
        <f>IF(AJ7="",NA(),AJ7)</f>
        <v>0</v>
      </c>
      <c r="AK6" s="34">
        <f t="shared" ref="AK6:AS6" si="5">IF(AK7="",NA(),AK7)</f>
        <v>0</v>
      </c>
      <c r="AL6" s="34">
        <f t="shared" si="5"/>
        <v>0</v>
      </c>
      <c r="AM6" s="34">
        <f t="shared" si="5"/>
        <v>0</v>
      </c>
      <c r="AN6" s="34">
        <f t="shared" si="5"/>
        <v>0</v>
      </c>
      <c r="AO6" s="34">
        <f t="shared" si="5"/>
        <v>0</v>
      </c>
      <c r="AP6" s="35">
        <f t="shared" si="5"/>
        <v>0.6</v>
      </c>
      <c r="AQ6" s="35">
        <f t="shared" si="5"/>
        <v>0.45</v>
      </c>
      <c r="AR6" s="34">
        <f t="shared" si="5"/>
        <v>0</v>
      </c>
      <c r="AS6" s="35">
        <f t="shared" si="5"/>
        <v>0.39</v>
      </c>
      <c r="AT6" s="34" t="str">
        <f>IF(AT7="","",IF(AT7="-","【-】","【"&amp;SUBSTITUTE(TEXT(AT7,"#,##0.00"),"-","△")&amp;"】"))</f>
        <v>【3.28】</v>
      </c>
      <c r="AU6" s="35">
        <f>IF(AU7="",NA(),AU7)</f>
        <v>70.48</v>
      </c>
      <c r="AV6" s="35">
        <f t="shared" ref="AV6:BD6" si="6">IF(AV7="",NA(),AV7)</f>
        <v>79.33</v>
      </c>
      <c r="AW6" s="35">
        <f t="shared" si="6"/>
        <v>94.46</v>
      </c>
      <c r="AX6" s="35">
        <f t="shared" si="6"/>
        <v>109.04</v>
      </c>
      <c r="AY6" s="35">
        <f t="shared" si="6"/>
        <v>112.62</v>
      </c>
      <c r="AZ6" s="35">
        <f t="shared" si="6"/>
        <v>61</v>
      </c>
      <c r="BA6" s="35">
        <f t="shared" si="6"/>
        <v>65.17</v>
      </c>
      <c r="BB6" s="35">
        <f t="shared" si="6"/>
        <v>67.7</v>
      </c>
      <c r="BC6" s="35">
        <f t="shared" si="6"/>
        <v>75.02</v>
      </c>
      <c r="BD6" s="35">
        <f t="shared" si="6"/>
        <v>73.55</v>
      </c>
      <c r="BE6" s="34" t="str">
        <f>IF(BE7="","",IF(BE7="-","【-】","【"&amp;SUBSTITUTE(TEXT(BE7,"#,##0.00"),"-","△")&amp;"】"))</f>
        <v>【69.49】</v>
      </c>
      <c r="BF6" s="35">
        <f>IF(BF7="",NA(),BF7)</f>
        <v>617.15</v>
      </c>
      <c r="BG6" s="35">
        <f t="shared" ref="BG6:BO6" si="7">IF(BG7="",NA(),BG7)</f>
        <v>554.53</v>
      </c>
      <c r="BH6" s="35">
        <f t="shared" si="7"/>
        <v>703.95</v>
      </c>
      <c r="BI6" s="35">
        <f t="shared" si="7"/>
        <v>468.94</v>
      </c>
      <c r="BJ6" s="35">
        <f t="shared" si="7"/>
        <v>424.83</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74.459999999999994</v>
      </c>
      <c r="BR6" s="35">
        <f t="shared" ref="BR6:BZ6" si="8">IF(BR7="",NA(),BR7)</f>
        <v>78.67</v>
      </c>
      <c r="BS6" s="35">
        <f t="shared" si="8"/>
        <v>100.36</v>
      </c>
      <c r="BT6" s="35">
        <f t="shared" si="8"/>
        <v>102.17</v>
      </c>
      <c r="BU6" s="35">
        <f t="shared" si="8"/>
        <v>106.06</v>
      </c>
      <c r="BV6" s="35">
        <f t="shared" si="8"/>
        <v>85.64</v>
      </c>
      <c r="BW6" s="35">
        <f t="shared" si="8"/>
        <v>94.3</v>
      </c>
      <c r="BX6" s="35">
        <f t="shared" si="8"/>
        <v>95.76</v>
      </c>
      <c r="BY6" s="35">
        <f t="shared" si="8"/>
        <v>100.74</v>
      </c>
      <c r="BZ6" s="35">
        <f t="shared" si="8"/>
        <v>100.34</v>
      </c>
      <c r="CA6" s="34" t="str">
        <f>IF(CA7="","",IF(CA7="-","【-】","【"&amp;SUBSTITUTE(TEXT(CA7,"#,##0.00"),"-","△")&amp;"】"))</f>
        <v>【100.91】</v>
      </c>
      <c r="CB6" s="35">
        <f>IF(CB7="",NA(),CB7)</f>
        <v>117.58</v>
      </c>
      <c r="CC6" s="35">
        <f t="shared" ref="CC6:CK6" si="9">IF(CC7="",NA(),CC7)</f>
        <v>113.41</v>
      </c>
      <c r="CD6" s="35">
        <f t="shared" si="9"/>
        <v>88.34</v>
      </c>
      <c r="CE6" s="35">
        <f t="shared" si="9"/>
        <v>86.87</v>
      </c>
      <c r="CF6" s="35">
        <f t="shared" si="9"/>
        <v>83.84</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95.62</v>
      </c>
      <c r="CY6" s="35">
        <f t="shared" ref="CY6:DG6" si="11">IF(CY7="",NA(),CY7)</f>
        <v>96.09</v>
      </c>
      <c r="CZ6" s="35">
        <f t="shared" si="11"/>
        <v>96.12</v>
      </c>
      <c r="DA6" s="35">
        <f t="shared" si="11"/>
        <v>97.14</v>
      </c>
      <c r="DB6" s="35">
        <f t="shared" si="11"/>
        <v>99.36</v>
      </c>
      <c r="DC6" s="35">
        <f t="shared" si="11"/>
        <v>96.76</v>
      </c>
      <c r="DD6" s="35">
        <f t="shared" si="11"/>
        <v>96.89</v>
      </c>
      <c r="DE6" s="35">
        <f t="shared" si="11"/>
        <v>97.08</v>
      </c>
      <c r="DF6" s="35">
        <f t="shared" si="11"/>
        <v>97.4</v>
      </c>
      <c r="DG6" s="35">
        <f t="shared" si="11"/>
        <v>96.96</v>
      </c>
      <c r="DH6" s="34" t="str">
        <f>IF(DH7="","",IF(DH7="-","【-】","【"&amp;SUBSTITUTE(TEXT(DH7,"#,##0.00"),"-","△")&amp;"】"))</f>
        <v>【95.20】</v>
      </c>
      <c r="DI6" s="35">
        <f>IF(DI7="",NA(),DI7)</f>
        <v>42.75</v>
      </c>
      <c r="DJ6" s="35">
        <f t="shared" ref="DJ6:DR6" si="12">IF(DJ7="",NA(),DJ7)</f>
        <v>42.71</v>
      </c>
      <c r="DK6" s="35">
        <f t="shared" si="12"/>
        <v>43.31</v>
      </c>
      <c r="DL6" s="35">
        <f t="shared" si="12"/>
        <v>44.55</v>
      </c>
      <c r="DM6" s="35">
        <f t="shared" si="12"/>
        <v>45.63</v>
      </c>
      <c r="DN6" s="35">
        <f t="shared" si="12"/>
        <v>23.27</v>
      </c>
      <c r="DO6" s="35">
        <f t="shared" si="12"/>
        <v>25.8</v>
      </c>
      <c r="DP6" s="35">
        <f t="shared" si="12"/>
        <v>25.28</v>
      </c>
      <c r="DQ6" s="35">
        <f t="shared" si="12"/>
        <v>28.35</v>
      </c>
      <c r="DR6" s="35">
        <f t="shared" si="12"/>
        <v>25.13</v>
      </c>
      <c r="DS6" s="34" t="str">
        <f>IF(DS7="","",IF(DS7="-","【-】","【"&amp;SUBSTITUTE(TEXT(DS7,"#,##0.00"),"-","△")&amp;"】"))</f>
        <v>【38.60】</v>
      </c>
      <c r="DT6" s="34">
        <f>IF(DT7="",NA(),DT7)</f>
        <v>0</v>
      </c>
      <c r="DU6" s="34">
        <f t="shared" ref="DU6:EC6" si="13">IF(DU7="",NA(),DU7)</f>
        <v>0</v>
      </c>
      <c r="DV6" s="34">
        <f t="shared" si="13"/>
        <v>0</v>
      </c>
      <c r="DW6" s="34">
        <f t="shared" si="13"/>
        <v>0</v>
      </c>
      <c r="DX6" s="34">
        <f t="shared" si="13"/>
        <v>0</v>
      </c>
      <c r="DY6" s="35">
        <f t="shared" si="13"/>
        <v>2.75</v>
      </c>
      <c r="DZ6" s="35">
        <f t="shared" si="13"/>
        <v>3.39</v>
      </c>
      <c r="EA6" s="35">
        <f t="shared" si="13"/>
        <v>4.08</v>
      </c>
      <c r="EB6" s="35">
        <f t="shared" si="13"/>
        <v>6.7</v>
      </c>
      <c r="EC6" s="35">
        <f t="shared" si="13"/>
        <v>6.4</v>
      </c>
      <c r="ED6" s="34" t="str">
        <f>IF(ED7="","",IF(ED7="-","【-】","【"&amp;SUBSTITUTE(TEXT(ED7,"#,##0.00"),"-","△")&amp;"】"))</f>
        <v>【5.64】</v>
      </c>
      <c r="EE6" s="34">
        <f>IF(EE7="",NA(),EE7)</f>
        <v>0</v>
      </c>
      <c r="EF6" s="34">
        <f t="shared" ref="EF6:EN6" si="14">IF(EF7="",NA(),EF7)</f>
        <v>0</v>
      </c>
      <c r="EG6" s="34">
        <f t="shared" si="14"/>
        <v>0</v>
      </c>
      <c r="EH6" s="34">
        <f t="shared" si="14"/>
        <v>0</v>
      </c>
      <c r="EI6" s="34">
        <f t="shared" si="14"/>
        <v>0</v>
      </c>
      <c r="EJ6" s="35">
        <f t="shared" si="14"/>
        <v>0.22</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112356</v>
      </c>
      <c r="D7" s="37">
        <v>46</v>
      </c>
      <c r="E7" s="37">
        <v>17</v>
      </c>
      <c r="F7" s="37">
        <v>1</v>
      </c>
      <c r="G7" s="37">
        <v>0</v>
      </c>
      <c r="H7" s="37" t="s">
        <v>96</v>
      </c>
      <c r="I7" s="37" t="s">
        <v>97</v>
      </c>
      <c r="J7" s="37" t="s">
        <v>98</v>
      </c>
      <c r="K7" s="37" t="s">
        <v>99</v>
      </c>
      <c r="L7" s="37" t="s">
        <v>100</v>
      </c>
      <c r="M7" s="37" t="s">
        <v>101</v>
      </c>
      <c r="N7" s="38" t="s">
        <v>102</v>
      </c>
      <c r="O7" s="38">
        <v>71.11</v>
      </c>
      <c r="P7" s="38">
        <v>94.59</v>
      </c>
      <c r="Q7" s="38">
        <v>88.99</v>
      </c>
      <c r="R7" s="38">
        <v>1620</v>
      </c>
      <c r="S7" s="38">
        <v>111167</v>
      </c>
      <c r="T7" s="38">
        <v>19.77</v>
      </c>
      <c r="U7" s="38">
        <v>5623.01</v>
      </c>
      <c r="V7" s="38">
        <v>105429</v>
      </c>
      <c r="W7" s="38">
        <v>8.42</v>
      </c>
      <c r="X7" s="38">
        <v>12521.26</v>
      </c>
      <c r="Y7" s="38">
        <v>110.62</v>
      </c>
      <c r="Z7" s="38">
        <v>117.63</v>
      </c>
      <c r="AA7" s="38">
        <v>120.96</v>
      </c>
      <c r="AB7" s="38">
        <v>118.28</v>
      </c>
      <c r="AC7" s="38">
        <v>122.81</v>
      </c>
      <c r="AD7" s="38">
        <v>108.72</v>
      </c>
      <c r="AE7" s="38">
        <v>110.25</v>
      </c>
      <c r="AF7" s="38">
        <v>109.82</v>
      </c>
      <c r="AG7" s="38">
        <v>111.25</v>
      </c>
      <c r="AH7" s="38">
        <v>108.87</v>
      </c>
      <c r="AI7" s="38">
        <v>108.69</v>
      </c>
      <c r="AJ7" s="38">
        <v>0</v>
      </c>
      <c r="AK7" s="38">
        <v>0</v>
      </c>
      <c r="AL7" s="38">
        <v>0</v>
      </c>
      <c r="AM7" s="38">
        <v>0</v>
      </c>
      <c r="AN7" s="38">
        <v>0</v>
      </c>
      <c r="AO7" s="38">
        <v>0</v>
      </c>
      <c r="AP7" s="38">
        <v>0.6</v>
      </c>
      <c r="AQ7" s="38">
        <v>0.45</v>
      </c>
      <c r="AR7" s="38">
        <v>0</v>
      </c>
      <c r="AS7" s="38">
        <v>0.39</v>
      </c>
      <c r="AT7" s="38">
        <v>3.28</v>
      </c>
      <c r="AU7" s="38">
        <v>70.48</v>
      </c>
      <c r="AV7" s="38">
        <v>79.33</v>
      </c>
      <c r="AW7" s="38">
        <v>94.46</v>
      </c>
      <c r="AX7" s="38">
        <v>109.04</v>
      </c>
      <c r="AY7" s="38">
        <v>112.62</v>
      </c>
      <c r="AZ7" s="38">
        <v>61</v>
      </c>
      <c r="BA7" s="38">
        <v>65.17</v>
      </c>
      <c r="BB7" s="38">
        <v>67.7</v>
      </c>
      <c r="BC7" s="38">
        <v>75.02</v>
      </c>
      <c r="BD7" s="38">
        <v>73.55</v>
      </c>
      <c r="BE7" s="38">
        <v>69.489999999999995</v>
      </c>
      <c r="BF7" s="38">
        <v>617.15</v>
      </c>
      <c r="BG7" s="38">
        <v>554.53</v>
      </c>
      <c r="BH7" s="38">
        <v>703.95</v>
      </c>
      <c r="BI7" s="38">
        <v>468.94</v>
      </c>
      <c r="BJ7" s="38">
        <v>424.83</v>
      </c>
      <c r="BK7" s="38">
        <v>665.11</v>
      </c>
      <c r="BL7" s="38">
        <v>642.57000000000005</v>
      </c>
      <c r="BM7" s="38">
        <v>599.92999999999995</v>
      </c>
      <c r="BN7" s="38">
        <v>573.73</v>
      </c>
      <c r="BO7" s="38">
        <v>514.27</v>
      </c>
      <c r="BP7" s="38">
        <v>682.78</v>
      </c>
      <c r="BQ7" s="38">
        <v>74.459999999999994</v>
      </c>
      <c r="BR7" s="38">
        <v>78.67</v>
      </c>
      <c r="BS7" s="38">
        <v>100.36</v>
      </c>
      <c r="BT7" s="38">
        <v>102.17</v>
      </c>
      <c r="BU7" s="38">
        <v>106.06</v>
      </c>
      <c r="BV7" s="38">
        <v>85.64</v>
      </c>
      <c r="BW7" s="38">
        <v>94.3</v>
      </c>
      <c r="BX7" s="38">
        <v>95.76</v>
      </c>
      <c r="BY7" s="38">
        <v>100.74</v>
      </c>
      <c r="BZ7" s="38">
        <v>100.34</v>
      </c>
      <c r="CA7" s="38">
        <v>100.91</v>
      </c>
      <c r="CB7" s="38">
        <v>117.58</v>
      </c>
      <c r="CC7" s="38">
        <v>113.41</v>
      </c>
      <c r="CD7" s="38">
        <v>88.34</v>
      </c>
      <c r="CE7" s="38">
        <v>86.87</v>
      </c>
      <c r="CF7" s="38">
        <v>83.84</v>
      </c>
      <c r="CG7" s="38">
        <v>133</v>
      </c>
      <c r="CH7" s="38">
        <v>120.18</v>
      </c>
      <c r="CI7" s="38">
        <v>119</v>
      </c>
      <c r="CJ7" s="38">
        <v>112.75</v>
      </c>
      <c r="CK7" s="38">
        <v>113.49</v>
      </c>
      <c r="CL7" s="38">
        <v>136.86000000000001</v>
      </c>
      <c r="CM7" s="38" t="s">
        <v>102</v>
      </c>
      <c r="CN7" s="38" t="s">
        <v>102</v>
      </c>
      <c r="CO7" s="38" t="s">
        <v>102</v>
      </c>
      <c r="CP7" s="38" t="s">
        <v>102</v>
      </c>
      <c r="CQ7" s="38" t="s">
        <v>102</v>
      </c>
      <c r="CR7" s="38">
        <v>64.81</v>
      </c>
      <c r="CS7" s="38">
        <v>64.81</v>
      </c>
      <c r="CT7" s="38">
        <v>64.66</v>
      </c>
      <c r="CU7" s="38">
        <v>64.650000000000006</v>
      </c>
      <c r="CV7" s="38">
        <v>62.96</v>
      </c>
      <c r="CW7" s="38">
        <v>58.98</v>
      </c>
      <c r="CX7" s="38">
        <v>95.62</v>
      </c>
      <c r="CY7" s="38">
        <v>96.09</v>
      </c>
      <c r="CZ7" s="38">
        <v>96.12</v>
      </c>
      <c r="DA7" s="38">
        <v>97.14</v>
      </c>
      <c r="DB7" s="38">
        <v>99.36</v>
      </c>
      <c r="DC7" s="38">
        <v>96.76</v>
      </c>
      <c r="DD7" s="38">
        <v>96.89</v>
      </c>
      <c r="DE7" s="38">
        <v>97.08</v>
      </c>
      <c r="DF7" s="38">
        <v>97.4</v>
      </c>
      <c r="DG7" s="38">
        <v>96.96</v>
      </c>
      <c r="DH7" s="38">
        <v>95.2</v>
      </c>
      <c r="DI7" s="38">
        <v>42.75</v>
      </c>
      <c r="DJ7" s="38">
        <v>42.71</v>
      </c>
      <c r="DK7" s="38">
        <v>43.31</v>
      </c>
      <c r="DL7" s="38">
        <v>44.55</v>
      </c>
      <c r="DM7" s="38">
        <v>45.63</v>
      </c>
      <c r="DN7" s="38">
        <v>23.27</v>
      </c>
      <c r="DO7" s="38">
        <v>25.8</v>
      </c>
      <c r="DP7" s="38">
        <v>25.28</v>
      </c>
      <c r="DQ7" s="38">
        <v>28.35</v>
      </c>
      <c r="DR7" s="38">
        <v>25.13</v>
      </c>
      <c r="DS7" s="38">
        <v>38.6</v>
      </c>
      <c r="DT7" s="38">
        <v>0</v>
      </c>
      <c r="DU7" s="38">
        <v>0</v>
      </c>
      <c r="DV7" s="38">
        <v>0</v>
      </c>
      <c r="DW7" s="38">
        <v>0</v>
      </c>
      <c r="DX7" s="38">
        <v>0</v>
      </c>
      <c r="DY7" s="38">
        <v>2.75</v>
      </c>
      <c r="DZ7" s="38">
        <v>3.39</v>
      </c>
      <c r="EA7" s="38">
        <v>4.08</v>
      </c>
      <c r="EB7" s="38">
        <v>6.7</v>
      </c>
      <c r="EC7" s="38">
        <v>6.4</v>
      </c>
      <c r="ED7" s="38">
        <v>5.64</v>
      </c>
      <c r="EE7" s="38">
        <v>0</v>
      </c>
      <c r="EF7" s="38">
        <v>0</v>
      </c>
      <c r="EG7" s="38">
        <v>0</v>
      </c>
      <c r="EH7" s="38">
        <v>0</v>
      </c>
      <c r="EI7" s="38">
        <v>0</v>
      </c>
      <c r="EJ7" s="38">
        <v>0.22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2020-01-17T02:25:17Z</cp:lastPrinted>
  <dcterms:created xsi:type="dcterms:W3CDTF">2019-12-05T04:43:19Z</dcterms:created>
  <dcterms:modified xsi:type="dcterms:W3CDTF">2020-01-17T02:30:16Z</dcterms:modified>
  <cp:category/>
</cp:coreProperties>
</file>