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385" yWindow="180" windowWidth="8010" windowHeight="7890" activeTab="0"/>
  </bookViews>
  <sheets>
    <sheet name="5-2-1" sheetId="1" r:id="rId1"/>
    <sheet name="5-2-2" sheetId="2" r:id="rId2"/>
    <sheet name="5-2-3" sheetId="3" r:id="rId3"/>
  </sheets>
  <definedNames>
    <definedName name="_xlnm.Print_Area" localSheetId="0">'5-2-1'!$A$1:$I$17</definedName>
    <definedName name="_xlnm.Print_Area" localSheetId="1">'5-2-2'!$A$1:$K$33</definedName>
    <definedName name="_xlnm.Print_Area" localSheetId="2">'5-2-3'!$A$1:$O$75</definedName>
  </definedNames>
  <calcPr fullCalcOnLoad="1"/>
</workbook>
</file>

<file path=xl/sharedStrings.xml><?xml version="1.0" encoding="utf-8"?>
<sst xmlns="http://schemas.openxmlformats.org/spreadsheetml/2006/main" count="323" uniqueCount="207">
  <si>
    <t>5都市施設－2道路</t>
  </si>
  <si>
    <t>名       　     　       称</t>
  </si>
  <si>
    <t>位               置</t>
  </si>
  <si>
    <t>幅員</t>
  </si>
  <si>
    <t>決定延長</t>
  </si>
  <si>
    <t>市内延長</t>
  </si>
  <si>
    <t>車線の数</t>
  </si>
  <si>
    <t>決定年月日</t>
  </si>
  <si>
    <t>告示番号</t>
  </si>
  <si>
    <t>備　　考</t>
  </si>
  <si>
    <t>特記事項</t>
  </si>
  <si>
    <t>整備済延長</t>
  </si>
  <si>
    <t>整備率
（％）</t>
  </si>
  <si>
    <t>番　号</t>
  </si>
  <si>
    <t>路　線　名</t>
  </si>
  <si>
    <t>起    点</t>
  </si>
  <si>
    <t>終    点</t>
  </si>
  <si>
    <t>（ｍ）</t>
  </si>
  <si>
    <t>川越志木線</t>
  </si>
  <si>
    <t>ふじみ野市中福岡字宮田</t>
  </si>
  <si>
    <t>富士見市大字下南畑字乗越</t>
  </si>
  <si>
    <t>埼玉県告示第３６６号</t>
  </si>
  <si>
    <t>中央分離帯</t>
  </si>
  <si>
    <t>埼玉県告示第８４６号</t>
  </si>
  <si>
    <t>幅員の一部変更</t>
  </si>
  <si>
    <t>埼玉県告示第１５４号</t>
  </si>
  <si>
    <t>都市計画区域の変更</t>
  </si>
  <si>
    <t>浦和所沢線</t>
  </si>
  <si>
    <t>三芳町竹間沢東</t>
  </si>
  <si>
    <t>富士見市大字下南畑字乗越</t>
  </si>
  <si>
    <t>富士見市大字南畑新田字皿沼</t>
  </si>
  <si>
    <t>一部区間　w＝２２.0m　L＝８０ｍ</t>
  </si>
  <si>
    <t>ふじみ野駅西通り線</t>
  </si>
  <si>
    <t>富士見市大字勝瀬字南武蔵野</t>
  </si>
  <si>
    <t>ふじみ野市ふじみ野４丁目</t>
  </si>
  <si>
    <t>埼玉県告示第２２号</t>
  </si>
  <si>
    <t>駅前広場　４，０００㎡</t>
  </si>
  <si>
    <t>一部区間　ｗ＝１２.0ｍ　Ｌ＝１５９ｍ</t>
  </si>
  <si>
    <t>鶴瀬駅東通線</t>
  </si>
  <si>
    <t>富士見市鶴瀬東１丁目</t>
  </si>
  <si>
    <t>富士見市山室１丁目</t>
  </si>
  <si>
    <t>駅前広場　３，８００㎡</t>
  </si>
  <si>
    <t>埼玉県告示第６０１号</t>
  </si>
  <si>
    <t>路線の短縮</t>
  </si>
  <si>
    <t>埼玉県告示第１４６７号</t>
  </si>
  <si>
    <t>一部線形の変更</t>
  </si>
  <si>
    <t>鶴瀬駅西通り線</t>
  </si>
  <si>
    <t>富士見市大字鶴馬字名シ久保</t>
  </si>
  <si>
    <t>三芳町大字藤久保字東</t>
  </si>
  <si>
    <t>埼玉県告示第１３４９号</t>
  </si>
  <si>
    <t>駅前広場　４，２１０㎡</t>
  </si>
  <si>
    <t>みずほ台駅東通線</t>
  </si>
  <si>
    <t>富士見市東みずほ台２丁目</t>
  </si>
  <si>
    <t>富士見市大字下南畑字竹ノ内</t>
  </si>
  <si>
    <t>駅前広場　５，０００㎡</t>
  </si>
  <si>
    <t>みずほ台駅西通り線</t>
  </si>
  <si>
    <t>富士見市西みずほ台１丁目</t>
  </si>
  <si>
    <t>三芳町大字竹間沢字出生窪</t>
  </si>
  <si>
    <t>富士見橋通線</t>
  </si>
  <si>
    <t>富士見市大字水子字榎町</t>
  </si>
  <si>
    <t>富士見市大字水子字向山前</t>
  </si>
  <si>
    <t>水子鶴馬通線</t>
  </si>
  <si>
    <t>富士見市羽沢３丁目</t>
  </si>
  <si>
    <t>竹間沢大井勝瀬通り線</t>
  </si>
  <si>
    <t>（埼玉県告示第１３４９号）</t>
  </si>
  <si>
    <t>市内区間なし</t>
  </si>
  <si>
    <t>路線の延長</t>
  </si>
  <si>
    <t>三芳富士見通り線</t>
  </si>
  <si>
    <t>富士見市大字鶴馬字御庵下</t>
  </si>
  <si>
    <t>立体交差　ｗ＝２２.0ｍ　Ｌ＝３３０ｍ</t>
  </si>
  <si>
    <t>東台鶴馬通線</t>
  </si>
  <si>
    <t>ふじみ野市大井字東台</t>
  </si>
  <si>
    <t>亀久保勝瀬通り線</t>
  </si>
  <si>
    <t>ふじみ野市ふじみ野１丁目</t>
  </si>
  <si>
    <t>富士見市大字勝瀬字新田西</t>
  </si>
  <si>
    <t>東武東上線と立体交差</t>
  </si>
  <si>
    <t>埼玉県告示第１００１号</t>
  </si>
  <si>
    <t>構造の変更</t>
  </si>
  <si>
    <t>一部区間　ｗ＝１２.0ｍ　Ｌ＝３８６ｍ</t>
  </si>
  <si>
    <t>上沢勝瀬通り線</t>
  </si>
  <si>
    <t>富士見市上沢１丁目</t>
  </si>
  <si>
    <t>県道と重複（７８０ｍ）</t>
  </si>
  <si>
    <t>勝瀬駒林線</t>
  </si>
  <si>
    <t>富士見市告示第１０８号</t>
  </si>
  <si>
    <t>針ヶ谷中通線</t>
  </si>
  <si>
    <t>富士見市針ヶ谷１丁目</t>
  </si>
  <si>
    <t>富士見市大字水子字六道</t>
  </si>
  <si>
    <t>富士見市告示第７７号</t>
  </si>
  <si>
    <t>富士見市告示第３６号</t>
  </si>
  <si>
    <t>ふじみ野駅東通り線</t>
  </si>
  <si>
    <t>富士見市大字勝瀬字苗間後</t>
  </si>
  <si>
    <t>富士見市大字勝瀬字道京</t>
  </si>
  <si>
    <t>富士見市告示第１号</t>
  </si>
  <si>
    <t>一部区間　ｗ＝２８.0ｍ　Ｌ＝２６７ｍ</t>
  </si>
  <si>
    <t>勝瀬苗間通り１号線</t>
  </si>
  <si>
    <t>ふじみ野駅南通り１号線</t>
  </si>
  <si>
    <t>富士見市大字勝瀬字中沢</t>
  </si>
  <si>
    <t>大井東久保通り２号線</t>
  </si>
  <si>
    <t>富士見市大字勝瀬字茶立久保</t>
  </si>
  <si>
    <t>東久保通り２号線</t>
  </si>
  <si>
    <t>駒林勝瀬線</t>
  </si>
  <si>
    <t>富士見市大字勝瀬字市街道</t>
  </si>
  <si>
    <t>及び高橋前</t>
  </si>
  <si>
    <t>針ヶ谷中央通線</t>
  </si>
  <si>
    <t>富士見市西みずほ台２丁目</t>
  </si>
  <si>
    <t>富士見市針ヶ谷２丁目</t>
  </si>
  <si>
    <t>一部区間　ｗ＝９.0ｍ　Ｌ＝２００ｍ</t>
  </si>
  <si>
    <t>針ヶ谷北通線</t>
  </si>
  <si>
    <t>針ヶ谷南通線</t>
  </si>
  <si>
    <t>針ヶ谷東通線</t>
  </si>
  <si>
    <t>小　計</t>
  </si>
  <si>
    <t>区画街路　　４路線</t>
  </si>
  <si>
    <t>合　計</t>
  </si>
  <si>
    <t>資料：まちづくり推進課</t>
  </si>
  <si>
    <t>№</t>
  </si>
  <si>
    <t>（16.0）</t>
  </si>
  <si>
    <t>（4620）</t>
  </si>
  <si>
    <t>（0）</t>
  </si>
  <si>
    <r>
      <t>（</t>
    </r>
    <r>
      <rPr>
        <sz val="11"/>
        <rFont val="ＭＳ Ｐゴシック"/>
        <family val="3"/>
      </rPr>
      <t>S47.9.5</t>
    </r>
    <r>
      <rPr>
        <sz val="11"/>
        <rFont val="ＭＳ Ｐゴシック"/>
        <family val="3"/>
      </rPr>
      <t>）</t>
    </r>
  </si>
  <si>
    <t>　</t>
  </si>
  <si>
    <t xml:space="preserve"> </t>
  </si>
  <si>
    <t>　</t>
  </si>
  <si>
    <t xml:space="preserve"> </t>
  </si>
  <si>
    <t>　3 都市計画道路の概況</t>
  </si>
  <si>
    <t>平成27年12月31日現在</t>
  </si>
  <si>
    <t>幹線街路　２４路線</t>
  </si>
  <si>
    <t>　　　　　　　２８路線</t>
  </si>
  <si>
    <t>鶴瀬駅東口駅前広場</t>
  </si>
  <si>
    <t>-</t>
  </si>
  <si>
    <t>富士見市告示第４３号</t>
  </si>
  <si>
    <t>鶴瀬駅東通線から分離</t>
  </si>
  <si>
    <t>駅前広場の分離</t>
  </si>
  <si>
    <t>駅前広場　３，８００㎡</t>
  </si>
  <si>
    <r>
      <t>埼玉県告示第２００</t>
    </r>
    <r>
      <rPr>
        <sz val="11"/>
        <rFont val="ＭＳ Ｐゴシック"/>
        <family val="3"/>
      </rPr>
      <t>号</t>
    </r>
  </si>
  <si>
    <t>5都市施設－2道路</t>
  </si>
  <si>
    <t>1 市内道路現況</t>
  </si>
  <si>
    <t>平成27年4月1日現在</t>
  </si>
  <si>
    <t>種　　別</t>
  </si>
  <si>
    <t>路線数</t>
  </si>
  <si>
    <t>市内実延長</t>
  </si>
  <si>
    <t>路　面　内　訳</t>
  </si>
  <si>
    <t>舗装率</t>
  </si>
  <si>
    <t>歩道等延長</t>
  </si>
  <si>
    <t>歩道等設置率</t>
  </si>
  <si>
    <t>（路線）</t>
  </si>
  <si>
    <t>（ｍ）</t>
  </si>
  <si>
    <t>舗装道延長
（ｍ）</t>
  </si>
  <si>
    <t>砂利道延長
（ｍ）</t>
  </si>
  <si>
    <t>（％）</t>
  </si>
  <si>
    <t>国　　道</t>
  </si>
  <si>
    <t>-</t>
  </si>
  <si>
    <t>県　　道</t>
  </si>
  <si>
    <t>市　　道</t>
  </si>
  <si>
    <t>1　  級</t>
  </si>
  <si>
    <t>2　  級</t>
  </si>
  <si>
    <t>その他</t>
  </si>
  <si>
    <t>　注１）　歩道等延長とは、片側又は両側に歩道のある道路の延長である。</t>
  </si>
  <si>
    <t>　注２）　市道「その他」路線は、自歩道も含めた数値である。</t>
  </si>
  <si>
    <t>　注３）　歩道等設置率は、小数点第3位以下を切捨てをした。</t>
  </si>
  <si>
    <t>資料：富士見市建設部交通・管理課　　「道路施設現況調書」（市道）</t>
  </si>
  <si>
    <t xml:space="preserve">                 平成27年4月1日現在　</t>
  </si>
  <si>
    <t>　　　 埼玉県県土整備部道路環境課 　「道路現況調書」　　　（国・県道）</t>
  </si>
  <si>
    <t>平成26年4月1日現在　</t>
  </si>
  <si>
    <t>5都市施設－2道　路</t>
  </si>
  <si>
    <t>2 市道の状況</t>
  </si>
  <si>
    <t>各年4月1日現在</t>
  </si>
  <si>
    <t>年</t>
  </si>
  <si>
    <t>実延長</t>
  </si>
  <si>
    <t>舗装済延長</t>
  </si>
  <si>
    <t>幅　員　別　延　長　の　内　訳　（ｍ）</t>
  </si>
  <si>
    <t>（路線）</t>
  </si>
  <si>
    <t>3．5ｍ未満</t>
  </si>
  <si>
    <t>5．5ｍ未満</t>
  </si>
  <si>
    <t>13．0未満</t>
  </si>
  <si>
    <t>13．0ｍ以上</t>
  </si>
  <si>
    <r>
      <t xml:space="preserve">平成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2</t>
    </r>
  </si>
  <si>
    <t>注）舗装率及び歩道等設置率は、小数第３位の値を切り捨てした。</t>
  </si>
  <si>
    <t>資料：交通・管理課　</t>
  </si>
  <si>
    <t>3・1・66</t>
  </si>
  <si>
    <t>3・2・1</t>
  </si>
  <si>
    <t>3・3・2</t>
  </si>
  <si>
    <t>3・3・3</t>
  </si>
  <si>
    <t>3・3・21</t>
  </si>
  <si>
    <t>3・4・4</t>
  </si>
  <si>
    <t>3・4・5</t>
  </si>
  <si>
    <t>3・4・6</t>
  </si>
  <si>
    <t>3・4・7</t>
  </si>
  <si>
    <t>3・4・8</t>
  </si>
  <si>
    <t>3・4・9</t>
  </si>
  <si>
    <t>3・4・10</t>
  </si>
  <si>
    <t>3・4・11</t>
  </si>
  <si>
    <t>3・4・12</t>
  </si>
  <si>
    <t>3・4・22</t>
  </si>
  <si>
    <t>3・4・23</t>
  </si>
  <si>
    <t>3・4・37</t>
  </si>
  <si>
    <t>3・5・19</t>
  </si>
  <si>
    <t>3・5・25</t>
  </si>
  <si>
    <t>3・5・28</t>
  </si>
  <si>
    <t>3・5・30</t>
  </si>
  <si>
    <t>3・5・33</t>
  </si>
  <si>
    <t>3・5・36</t>
  </si>
  <si>
    <t>3・5・38</t>
  </si>
  <si>
    <t>7・5・1</t>
  </si>
  <si>
    <t>7・6・3</t>
  </si>
  <si>
    <t>7・6・4</t>
  </si>
  <si>
    <t>7・6・5</t>
  </si>
  <si>
    <t>※3・5・6　柳瀬新河岸川通線…平成22年1月20日　廃止　（志木市決定）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</si>
</sst>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#,##0.0"/>
    <numFmt numFmtId="181" formatCode="0.0E+00"/>
    <numFmt numFmtId="182" formatCode="0_ "/>
    <numFmt numFmtId="183" formatCode="#,##0.0;[Red]\-#,##0.0"/>
    <numFmt numFmtId="184" formatCode="0.0_);[Red]\(0.0\)"/>
    <numFmt numFmtId="185" formatCode="[&lt;=999]000;[&lt;=99999]000\-00;000\-0000"/>
    <numFmt numFmtId="186" formatCode="#,##0.0;&quot;△ &quot;#,##0.0"/>
    <numFmt numFmtId="187" formatCode="#,##0;&quot;△ &quot;#,##0"/>
    <numFmt numFmtId="188" formatCode="#,##0_ "/>
    <numFmt numFmtId="189" formatCode="#,##0.0_ "/>
    <numFmt numFmtId="190" formatCode="#,##0.00_ "/>
    <numFmt numFmtId="191" formatCode="#,##0_);[Red]\(#,##0\)"/>
    <numFmt numFmtId="192" formatCode="#,##0.0_);[Red]\(#,##0.0\)"/>
    <numFmt numFmtId="193" formatCode="#,##0.00_);[Red]\(#,##0.00\)"/>
    <numFmt numFmtId="194" formatCode="0_);[Red]\(0\)"/>
    <numFmt numFmtId="195" formatCode="#,##0_ ;[Red]\-#,##0\ "/>
    <numFmt numFmtId="196" formatCode="0.0%"/>
    <numFmt numFmtId="197" formatCode="0.0"/>
    <numFmt numFmtId="198" formatCode="#,##0.0_ ;[Red]\-#,##0.0\ "/>
    <numFmt numFmtId="199" formatCode="0.00_ "/>
    <numFmt numFmtId="200" formatCode="#,##0;\-#,##0;\-"/>
    <numFmt numFmtId="201" formatCode="#,##0_);\(#,##0\)"/>
    <numFmt numFmtId="202" formatCode="0.00_);[Red]\(0.00\)"/>
    <numFmt numFmtId="203" formatCode="#,##0.00_ ;[Red]\-#,##0.00\ "/>
    <numFmt numFmtId="204" formatCode="#,##0.000;[Red]\-#,##0.000"/>
    <numFmt numFmtId="205" formatCode="#,##0.0000;[Red]\-#,##0.0000"/>
    <numFmt numFmtId="206" formatCode="0.000_ ;[Red]\-0.000\ "/>
    <numFmt numFmtId="207" formatCode="0.00_ ;[Red]\-0.00\ "/>
    <numFmt numFmtId="208" formatCode="0.0000_ ;[Red]\-0.0000\ "/>
  </numFmts>
  <fonts count="2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HGS創英角ｺﾞｼｯｸUB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2"/>
      <color indexed="8"/>
      <name val="ＭＳ Ｐゴシック"/>
      <family val="3"/>
    </font>
    <font>
      <sz val="1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296">
    <xf numFmtId="0" fontId="0" fillId="0" borderId="0" xfId="0" applyAlignment="1">
      <alignment/>
    </xf>
    <xf numFmtId="38" fontId="0" fillId="0" borderId="0" xfId="49" applyBorder="1" applyAlignment="1">
      <alignment vertical="center"/>
    </xf>
    <xf numFmtId="0" fontId="0" fillId="0" borderId="0" xfId="61" applyAlignment="1">
      <alignment vertical="center"/>
      <protection/>
    </xf>
    <xf numFmtId="0" fontId="22" fillId="0" borderId="0" xfId="61" applyFont="1" applyAlignment="1">
      <alignment horizontal="left" vertical="center"/>
      <protection/>
    </xf>
    <xf numFmtId="0" fontId="4" fillId="0" borderId="0" xfId="61" applyFont="1" applyFill="1" applyBorder="1" applyAlignment="1">
      <alignment horizontal="left" vertical="center"/>
      <protection/>
    </xf>
    <xf numFmtId="0" fontId="0" fillId="0" borderId="0" xfId="61" applyFont="1" applyFill="1" applyBorder="1" applyAlignment="1">
      <alignment horizontal="left" vertical="center"/>
      <protection/>
    </xf>
    <xf numFmtId="0" fontId="0" fillId="0" borderId="0" xfId="61">
      <alignment vertical="center"/>
      <protection/>
    </xf>
    <xf numFmtId="0" fontId="4" fillId="0" borderId="0" xfId="61" applyFont="1" applyAlignment="1">
      <alignment vertical="center"/>
      <protection/>
    </xf>
    <xf numFmtId="0" fontId="0" fillId="0" borderId="10" xfId="61" applyFill="1" applyBorder="1" applyAlignment="1">
      <alignment horizontal="center" vertical="center"/>
      <protection/>
    </xf>
    <xf numFmtId="0" fontId="0" fillId="0" borderId="10" xfId="61" applyFill="1" applyBorder="1" applyAlignment="1">
      <alignment horizontal="center" vertical="center" shrinkToFit="1"/>
      <protection/>
    </xf>
    <xf numFmtId="0" fontId="0" fillId="0" borderId="11" xfId="61" applyFill="1" applyBorder="1" applyAlignment="1">
      <alignment horizontal="center" vertical="center"/>
      <protection/>
    </xf>
    <xf numFmtId="57" fontId="0" fillId="0" borderId="0" xfId="61" applyNumberFormat="1" applyBorder="1" applyAlignment="1">
      <alignment horizontal="center" vertical="center"/>
      <protection/>
    </xf>
    <xf numFmtId="176" fontId="0" fillId="0" borderId="0" xfId="61" applyNumberFormat="1" applyBorder="1" applyAlignment="1">
      <alignment horizontal="right" vertical="center"/>
      <protection/>
    </xf>
    <xf numFmtId="38" fontId="0" fillId="0" borderId="0" xfId="49" applyBorder="1" applyAlignment="1">
      <alignment horizontal="right" vertical="center"/>
    </xf>
    <xf numFmtId="38" fontId="0" fillId="0" borderId="0" xfId="49" applyFill="1" applyBorder="1" applyAlignment="1">
      <alignment horizontal="right" vertical="center"/>
    </xf>
    <xf numFmtId="0" fontId="0" fillId="0" borderId="0" xfId="61" applyBorder="1" applyAlignment="1">
      <alignment horizontal="center" vertical="center"/>
      <protection/>
    </xf>
    <xf numFmtId="0" fontId="0" fillId="0" borderId="0" xfId="61" applyBorder="1" applyAlignment="1">
      <alignment horizontal="left" vertical="center" shrinkToFit="1"/>
      <protection/>
    </xf>
    <xf numFmtId="0" fontId="0" fillId="0" borderId="0" xfId="61" applyFont="1" applyBorder="1" applyAlignment="1">
      <alignment horizontal="left" vertical="center"/>
      <protection/>
    </xf>
    <xf numFmtId="0" fontId="0" fillId="0" borderId="0" xfId="61" applyBorder="1" applyAlignment="1">
      <alignment horizontal="left" vertical="center"/>
      <protection/>
    </xf>
    <xf numFmtId="0" fontId="4" fillId="0" borderId="0" xfId="61" applyFont="1">
      <alignment vertical="center"/>
      <protection/>
    </xf>
    <xf numFmtId="0" fontId="0" fillId="0" borderId="12" xfId="61" applyFont="1" applyBorder="1" applyAlignment="1">
      <alignment horizontal="left" vertical="center"/>
      <protection/>
    </xf>
    <xf numFmtId="186" fontId="0" fillId="0" borderId="0" xfId="0" applyNumberFormat="1" applyFont="1" applyBorder="1" applyAlignment="1">
      <alignment horizontal="left" vertical="center"/>
    </xf>
    <xf numFmtId="0" fontId="4" fillId="0" borderId="0" xfId="0" applyFont="1" applyAlignment="1">
      <alignment horizontal="left" indent="1"/>
    </xf>
    <xf numFmtId="0" fontId="4" fillId="0" borderId="0" xfId="0" applyFont="1" applyAlignment="1">
      <alignment/>
    </xf>
    <xf numFmtId="0" fontId="23" fillId="0" borderId="0" xfId="0" applyFont="1" applyBorder="1" applyAlignment="1">
      <alignment/>
    </xf>
    <xf numFmtId="0" fontId="24" fillId="0" borderId="13" xfId="0" applyFont="1" applyBorder="1" applyAlignment="1">
      <alignment/>
    </xf>
    <xf numFmtId="0" fontId="24" fillId="0" borderId="13" xfId="0" applyFont="1" applyBorder="1" applyAlignment="1">
      <alignment/>
    </xf>
    <xf numFmtId="0" fontId="24" fillId="0" borderId="13" xfId="0" applyFont="1" applyBorder="1" applyAlignment="1">
      <alignment horizontal="right"/>
    </xf>
    <xf numFmtId="0" fontId="24" fillId="0" borderId="14" xfId="0" applyFont="1" applyBorder="1" applyAlignment="1">
      <alignment horizontal="distributed"/>
    </xf>
    <xf numFmtId="0" fontId="24" fillId="0" borderId="14" xfId="0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24" fillId="0" borderId="11" xfId="0" applyFont="1" applyBorder="1" applyAlignment="1">
      <alignment horizontal="distributed"/>
    </xf>
    <xf numFmtId="0" fontId="24" fillId="0" borderId="11" xfId="0" applyFont="1" applyBorder="1" applyAlignment="1">
      <alignment horizontal="right"/>
    </xf>
    <xf numFmtId="0" fontId="24" fillId="0" borderId="10" xfId="0" applyFont="1" applyBorder="1" applyAlignment="1">
      <alignment horizontal="right" wrapText="1"/>
    </xf>
    <xf numFmtId="0" fontId="24" fillId="0" borderId="17" xfId="0" applyFont="1" applyBorder="1" applyAlignment="1">
      <alignment horizontal="right" wrapText="1"/>
    </xf>
    <xf numFmtId="0" fontId="24" fillId="0" borderId="18" xfId="0" applyFont="1" applyBorder="1" applyAlignment="1">
      <alignment horizontal="right"/>
    </xf>
    <xf numFmtId="0" fontId="24" fillId="0" borderId="19" xfId="0" applyFont="1" applyBorder="1" applyAlignment="1">
      <alignment horizontal="right" wrapText="1"/>
    </xf>
    <xf numFmtId="0" fontId="24" fillId="0" borderId="12" xfId="0" applyFont="1" applyBorder="1" applyAlignment="1">
      <alignment horizontal="right" vertical="center"/>
    </xf>
    <xf numFmtId="0" fontId="24" fillId="0" borderId="12" xfId="0" applyFont="1" applyBorder="1" applyAlignment="1">
      <alignment vertical="center"/>
    </xf>
    <xf numFmtId="38" fontId="24" fillId="0" borderId="12" xfId="49" applyFont="1" applyBorder="1" applyAlignment="1">
      <alignment horizontal="right" vertical="center"/>
    </xf>
    <xf numFmtId="38" fontId="24" fillId="0" borderId="0" xfId="49" applyFont="1" applyAlignment="1">
      <alignment horizontal="right" vertical="center"/>
    </xf>
    <xf numFmtId="0" fontId="24" fillId="0" borderId="0" xfId="0" applyFont="1" applyAlignment="1">
      <alignment horizontal="right" vertical="center"/>
    </xf>
    <xf numFmtId="0" fontId="24" fillId="0" borderId="0" xfId="0" applyNumberFormat="1" applyFont="1" applyFill="1" applyAlignment="1">
      <alignment horizontal="right" vertical="center"/>
    </xf>
    <xf numFmtId="199" fontId="24" fillId="0" borderId="0" xfId="0" applyNumberFormat="1" applyFont="1" applyAlignment="1">
      <alignment horizontal="right" vertical="center"/>
    </xf>
    <xf numFmtId="0" fontId="24" fillId="0" borderId="0" xfId="0" applyFont="1" applyBorder="1" applyAlignment="1">
      <alignment vertical="center"/>
    </xf>
    <xf numFmtId="38" fontId="24" fillId="0" borderId="19" xfId="49" applyFont="1" applyBorder="1" applyAlignment="1">
      <alignment horizontal="right" vertical="center"/>
    </xf>
    <xf numFmtId="38" fontId="6" fillId="0" borderId="12" xfId="49" applyFont="1" applyFill="1" applyBorder="1" applyAlignment="1">
      <alignment horizontal="right" vertical="center"/>
    </xf>
    <xf numFmtId="0" fontId="6" fillId="0" borderId="12" xfId="0" applyNumberFormat="1" applyFont="1" applyFill="1" applyBorder="1" applyAlignment="1">
      <alignment horizontal="right" vertical="center"/>
    </xf>
    <xf numFmtId="199" fontId="6" fillId="0" borderId="12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0" fontId="25" fillId="0" borderId="0" xfId="0" applyFont="1" applyBorder="1" applyAlignment="1">
      <alignment horizontal="center" vertical="center"/>
    </xf>
    <xf numFmtId="38" fontId="6" fillId="0" borderId="0" xfId="49" applyFont="1" applyFill="1" applyBorder="1" applyAlignment="1">
      <alignment horizontal="right" vertical="center"/>
    </xf>
    <xf numFmtId="38" fontId="6" fillId="0" borderId="0" xfId="49" applyFont="1" applyFill="1" applyAlignment="1">
      <alignment horizontal="right" vertical="center"/>
    </xf>
    <xf numFmtId="3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horizontal="right" vertical="center"/>
    </xf>
    <xf numFmtId="199" fontId="6" fillId="0" borderId="0" xfId="0" applyNumberFormat="1" applyFont="1" applyAlignment="1">
      <alignment horizontal="right" vertical="center"/>
    </xf>
    <xf numFmtId="38" fontId="6" fillId="0" borderId="0" xfId="49" applyFont="1" applyFill="1" applyAlignment="1">
      <alignment vertical="center"/>
    </xf>
    <xf numFmtId="0" fontId="0" fillId="0" borderId="13" xfId="0" applyBorder="1" applyAlignment="1">
      <alignment/>
    </xf>
    <xf numFmtId="0" fontId="25" fillId="0" borderId="13" xfId="0" applyFont="1" applyBorder="1" applyAlignment="1">
      <alignment horizontal="center" vertical="center"/>
    </xf>
    <xf numFmtId="38" fontId="6" fillId="0" borderId="13" xfId="49" applyFont="1" applyFill="1" applyBorder="1" applyAlignment="1">
      <alignment horizontal="right" vertical="center"/>
    </xf>
    <xf numFmtId="38" fontId="6" fillId="0" borderId="13" xfId="49" applyFont="1" applyFill="1" applyBorder="1" applyAlignment="1">
      <alignment vertical="center"/>
    </xf>
    <xf numFmtId="0" fontId="6" fillId="0" borderId="13" xfId="0" applyNumberFormat="1" applyFont="1" applyFill="1" applyBorder="1" applyAlignment="1">
      <alignment horizontal="right" vertical="center"/>
    </xf>
    <xf numFmtId="199" fontId="6" fillId="0" borderId="13" xfId="0" applyNumberFormat="1" applyFont="1" applyBorder="1" applyAlignment="1">
      <alignment horizontal="right" vertical="center"/>
    </xf>
    <xf numFmtId="0" fontId="0" fillId="0" borderId="0" xfId="0" applyBorder="1" applyAlignment="1">
      <alignment vertical="top" wrapText="1"/>
    </xf>
    <xf numFmtId="0" fontId="24" fillId="0" borderId="0" xfId="0" applyFont="1" applyAlignment="1">
      <alignment horizontal="left" vertical="top" wrapText="1"/>
    </xf>
    <xf numFmtId="0" fontId="0" fillId="0" borderId="0" xfId="0" applyBorder="1" applyAlignment="1">
      <alignment horizontal="right" vertical="top" wrapText="1"/>
    </xf>
    <xf numFmtId="0" fontId="24" fillId="0" borderId="0" xfId="0" applyFont="1" applyBorder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horizontal="right"/>
    </xf>
    <xf numFmtId="0" fontId="0" fillId="0" borderId="0" xfId="0" applyAlignment="1">
      <alignment horizontal="center"/>
    </xf>
    <xf numFmtId="38" fontId="0" fillId="0" borderId="0" xfId="49" applyBorder="1" applyAlignment="1">
      <alignment/>
    </xf>
    <xf numFmtId="38" fontId="0" fillId="0" borderId="0" xfId="49" applyBorder="1" applyAlignment="1">
      <alignment horizontal="center"/>
    </xf>
    <xf numFmtId="38" fontId="0" fillId="0" borderId="0" xfId="49" applyAlignment="1">
      <alignment horizontal="center"/>
    </xf>
    <xf numFmtId="38" fontId="0" fillId="0" borderId="0" xfId="49" applyAlignment="1">
      <alignment/>
    </xf>
    <xf numFmtId="38" fontId="0" fillId="0" borderId="13" xfId="49" applyBorder="1" applyAlignment="1">
      <alignment/>
    </xf>
    <xf numFmtId="38" fontId="0" fillId="0" borderId="13" xfId="49" applyBorder="1" applyAlignment="1">
      <alignment horizontal="center"/>
    </xf>
    <xf numFmtId="38" fontId="0" fillId="0" borderId="13" xfId="49" applyFont="1" applyBorder="1" applyAlignment="1">
      <alignment horizontal="right"/>
    </xf>
    <xf numFmtId="38" fontId="0" fillId="0" borderId="0" xfId="49" applyFont="1" applyBorder="1" applyAlignment="1">
      <alignment horizontal="center" vertical="center"/>
    </xf>
    <xf numFmtId="38" fontId="0" fillId="0" borderId="15" xfId="49" applyFont="1" applyBorder="1" applyAlignment="1">
      <alignment horizontal="center"/>
    </xf>
    <xf numFmtId="38" fontId="0" fillId="0" borderId="14" xfId="49" applyFont="1" applyBorder="1" applyAlignment="1">
      <alignment horizontal="center"/>
    </xf>
    <xf numFmtId="38" fontId="0" fillId="0" borderId="18" xfId="49" applyFont="1" applyBorder="1" applyAlignment="1">
      <alignment horizontal="center" vertical="top"/>
    </xf>
    <xf numFmtId="38" fontId="0" fillId="0" borderId="11" xfId="49" applyFont="1" applyBorder="1" applyAlignment="1">
      <alignment horizontal="center" vertical="top"/>
    </xf>
    <xf numFmtId="38" fontId="0" fillId="0" borderId="18" xfId="49" applyBorder="1" applyAlignment="1">
      <alignment horizontal="center" vertical="center"/>
    </xf>
    <xf numFmtId="38" fontId="0" fillId="0" borderId="20" xfId="49" applyBorder="1" applyAlignment="1">
      <alignment horizontal="center" vertical="center"/>
    </xf>
    <xf numFmtId="38" fontId="0" fillId="0" borderId="0" xfId="49" applyFont="1" applyAlignment="1">
      <alignment horizontal="right" vertical="center"/>
    </xf>
    <xf numFmtId="38" fontId="0" fillId="0" borderId="21" xfId="49" applyBorder="1" applyAlignment="1">
      <alignment horizontal="center" vertical="center"/>
    </xf>
    <xf numFmtId="38" fontId="0" fillId="0" borderId="0" xfId="49" applyAlignment="1">
      <alignment horizontal="center" vertical="center"/>
    </xf>
    <xf numFmtId="207" fontId="0" fillId="0" borderId="0" xfId="49" applyNumberFormat="1" applyAlignment="1">
      <alignment horizontal="center" vertical="center"/>
    </xf>
    <xf numFmtId="202" fontId="0" fillId="0" borderId="0" xfId="49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38" fontId="0" fillId="0" borderId="0" xfId="49" applyAlignment="1">
      <alignment vertical="center"/>
    </xf>
    <xf numFmtId="0" fontId="0" fillId="0" borderId="0" xfId="0" applyAlignment="1">
      <alignment horizontal="center" vertical="center"/>
    </xf>
    <xf numFmtId="38" fontId="0" fillId="0" borderId="0" xfId="49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8" fontId="0" fillId="0" borderId="21" xfId="49" applyFill="1" applyBorder="1" applyAlignment="1">
      <alignment horizontal="center" vertical="center"/>
    </xf>
    <xf numFmtId="38" fontId="0" fillId="0" borderId="0" xfId="49" applyFill="1" applyBorder="1" applyAlignment="1">
      <alignment horizontal="center" vertical="center"/>
    </xf>
    <xf numFmtId="38" fontId="0" fillId="0" borderId="22" xfId="49" applyBorder="1" applyAlignment="1">
      <alignment vertical="center"/>
    </xf>
    <xf numFmtId="38" fontId="0" fillId="0" borderId="22" xfId="49" applyFont="1" applyBorder="1" applyAlignment="1">
      <alignment vertical="center"/>
    </xf>
    <xf numFmtId="38" fontId="0" fillId="0" borderId="0" xfId="49" applyFont="1" applyFill="1" applyBorder="1" applyAlignment="1">
      <alignment horizontal="center" vertical="center"/>
    </xf>
    <xf numFmtId="38" fontId="0" fillId="0" borderId="0" xfId="49" applyFont="1" applyAlignment="1">
      <alignment/>
    </xf>
    <xf numFmtId="38" fontId="0" fillId="0" borderId="0" xfId="49" applyFont="1" applyBorder="1" applyAlignment="1">
      <alignment vertical="center"/>
    </xf>
    <xf numFmtId="38" fontId="0" fillId="0" borderId="21" xfId="49" applyFont="1" applyFill="1" applyBorder="1" applyAlignment="1">
      <alignment horizontal="center" vertical="center"/>
    </xf>
    <xf numFmtId="38" fontId="0" fillId="0" borderId="0" xfId="49" applyFont="1" applyBorder="1" applyAlignment="1">
      <alignment/>
    </xf>
    <xf numFmtId="207" fontId="0" fillId="0" borderId="0" xfId="49" applyNumberFormat="1" applyBorder="1" applyAlignment="1">
      <alignment horizontal="center" vertical="center"/>
    </xf>
    <xf numFmtId="38" fontId="0" fillId="0" borderId="13" xfId="49" applyBorder="1" applyAlignment="1">
      <alignment vertical="center"/>
    </xf>
    <xf numFmtId="38" fontId="0" fillId="0" borderId="23" xfId="49" applyBorder="1" applyAlignment="1">
      <alignment horizontal="center" vertical="center"/>
    </xf>
    <xf numFmtId="38" fontId="0" fillId="0" borderId="13" xfId="49" applyBorder="1" applyAlignment="1">
      <alignment horizontal="center" vertical="center"/>
    </xf>
    <xf numFmtId="207" fontId="0" fillId="0" borderId="13" xfId="49" applyNumberFormat="1" applyBorder="1" applyAlignment="1">
      <alignment horizontal="center" vertical="center"/>
    </xf>
    <xf numFmtId="202" fontId="0" fillId="0" borderId="13" xfId="49" applyNumberFormat="1" applyBorder="1" applyAlignment="1">
      <alignment horizontal="center" vertical="center"/>
    </xf>
    <xf numFmtId="38" fontId="0" fillId="0" borderId="13" xfId="49" applyFont="1" applyBorder="1" applyAlignment="1">
      <alignment horizontal="center" vertical="center"/>
    </xf>
    <xf numFmtId="38" fontId="0" fillId="0" borderId="0" xfId="49" applyFont="1" applyAlignment="1">
      <alignment vertical="center"/>
    </xf>
    <xf numFmtId="38" fontId="0" fillId="0" borderId="0" xfId="49" applyFont="1" applyBorder="1" applyAlignment="1">
      <alignment horizontal="right" vertical="center"/>
    </xf>
    <xf numFmtId="0" fontId="0" fillId="0" borderId="12" xfId="61" applyFont="1" applyFill="1" applyBorder="1" applyAlignment="1">
      <alignment horizontal="left" vertical="center"/>
      <protection/>
    </xf>
    <xf numFmtId="0" fontId="0" fillId="0" borderId="12" xfId="61" applyFill="1" applyBorder="1" applyAlignment="1">
      <alignment horizontal="center" vertical="center"/>
      <protection/>
    </xf>
    <xf numFmtId="0" fontId="0" fillId="0" borderId="12" xfId="61" applyFont="1" applyFill="1" applyBorder="1" applyAlignment="1">
      <alignment horizontal="right" vertical="center"/>
      <protection/>
    </xf>
    <xf numFmtId="0" fontId="0" fillId="0" borderId="12" xfId="61" applyFont="1" applyFill="1" applyBorder="1" applyAlignment="1">
      <alignment horizontal="center" vertical="center" wrapText="1"/>
      <protection/>
    </xf>
    <xf numFmtId="57" fontId="0" fillId="0" borderId="12" xfId="61" applyNumberFormat="1" applyFill="1" applyBorder="1" applyAlignment="1">
      <alignment horizontal="center" vertical="center"/>
      <protection/>
    </xf>
    <xf numFmtId="0" fontId="0" fillId="0" borderId="12" xfId="61" applyBorder="1" applyAlignment="1">
      <alignment horizontal="center" vertical="center"/>
      <protection/>
    </xf>
    <xf numFmtId="176" fontId="0" fillId="0" borderId="12" xfId="61" applyNumberFormat="1" applyBorder="1" applyAlignment="1">
      <alignment horizontal="right" vertical="center"/>
      <protection/>
    </xf>
    <xf numFmtId="38" fontId="0" fillId="0" borderId="0" xfId="49" applyFill="1" applyBorder="1" applyAlignment="1">
      <alignment vertical="center"/>
    </xf>
    <xf numFmtId="176" fontId="0" fillId="0" borderId="19" xfId="61" applyNumberFormat="1" applyBorder="1" applyAlignment="1">
      <alignment horizontal="right" vertical="center"/>
      <protection/>
    </xf>
    <xf numFmtId="38" fontId="0" fillId="0" borderId="19" xfId="49" applyFill="1" applyBorder="1" applyAlignment="1">
      <alignment vertical="center"/>
    </xf>
    <xf numFmtId="38" fontId="0" fillId="0" borderId="19" xfId="49" applyBorder="1" applyAlignment="1">
      <alignment horizontal="center" vertical="center"/>
    </xf>
    <xf numFmtId="57" fontId="0" fillId="0" borderId="19" xfId="61" applyNumberFormat="1" applyBorder="1" applyAlignment="1">
      <alignment horizontal="center" vertical="center"/>
      <protection/>
    </xf>
    <xf numFmtId="0" fontId="0" fillId="0" borderId="12" xfId="61" applyBorder="1" applyAlignment="1">
      <alignment horizontal="left" vertical="center" shrinkToFit="1"/>
      <protection/>
    </xf>
    <xf numFmtId="0" fontId="0" fillId="0" borderId="19" xfId="61" applyBorder="1" applyAlignment="1">
      <alignment horizontal="left" vertical="center" shrinkToFit="1"/>
      <protection/>
    </xf>
    <xf numFmtId="0" fontId="0" fillId="0" borderId="12" xfId="61" applyBorder="1" applyAlignment="1">
      <alignment horizontal="left" vertical="center"/>
      <protection/>
    </xf>
    <xf numFmtId="0" fontId="0" fillId="0" borderId="24" xfId="61" applyBorder="1" applyAlignment="1">
      <alignment horizontal="left" vertical="center" shrinkToFit="1"/>
      <protection/>
    </xf>
    <xf numFmtId="0" fontId="6" fillId="0" borderId="0" xfId="61" applyFont="1" applyBorder="1" applyAlignment="1">
      <alignment horizontal="right" vertical="center"/>
      <protection/>
    </xf>
    <xf numFmtId="196" fontId="6" fillId="0" borderId="0" xfId="49" applyNumberFormat="1" applyFont="1" applyBorder="1" applyAlignment="1">
      <alignment horizontal="right" vertical="center"/>
    </xf>
    <xf numFmtId="0" fontId="0" fillId="0" borderId="0" xfId="61" applyFont="1" applyBorder="1" applyAlignment="1">
      <alignment horizontal="left" vertical="center"/>
      <protection/>
    </xf>
    <xf numFmtId="0" fontId="0" fillId="0" borderId="24" xfId="61" applyFill="1" applyBorder="1" applyAlignment="1">
      <alignment horizontal="center" vertical="center"/>
      <protection/>
    </xf>
    <xf numFmtId="0" fontId="0" fillId="0" borderId="24" xfId="61" applyFill="1" applyBorder="1" applyAlignment="1">
      <alignment vertical="center"/>
      <protection/>
    </xf>
    <xf numFmtId="0" fontId="0" fillId="0" borderId="24" xfId="61" applyFont="1" applyFill="1" applyBorder="1" applyAlignment="1">
      <alignment horizontal="center" vertical="center" wrapText="1"/>
      <protection/>
    </xf>
    <xf numFmtId="0" fontId="0" fillId="0" borderId="0" xfId="61" applyFont="1" applyBorder="1" applyAlignment="1">
      <alignment horizontal="left" vertical="center" shrinkToFit="1"/>
      <protection/>
    </xf>
    <xf numFmtId="0" fontId="0" fillId="0" borderId="25" xfId="61" applyBorder="1" applyAlignment="1">
      <alignment horizontal="left" vertical="center" shrinkToFit="1"/>
      <protection/>
    </xf>
    <xf numFmtId="176" fontId="0" fillId="0" borderId="25" xfId="61" applyNumberFormat="1" applyBorder="1" applyAlignment="1">
      <alignment horizontal="right" vertical="center"/>
      <protection/>
    </xf>
    <xf numFmtId="38" fontId="0" fillId="0" borderId="25" xfId="49" applyBorder="1" applyAlignment="1">
      <alignment vertical="center"/>
    </xf>
    <xf numFmtId="38" fontId="0" fillId="0" borderId="25" xfId="49" applyFill="1" applyBorder="1" applyAlignment="1">
      <alignment vertical="center"/>
    </xf>
    <xf numFmtId="38" fontId="0" fillId="0" borderId="25" xfId="49" applyBorder="1" applyAlignment="1">
      <alignment horizontal="center" vertical="center"/>
    </xf>
    <xf numFmtId="57" fontId="0" fillId="0" borderId="25" xfId="61" applyNumberFormat="1" applyBorder="1" applyAlignment="1">
      <alignment horizontal="center" vertical="center"/>
      <protection/>
    </xf>
    <xf numFmtId="0" fontId="0" fillId="0" borderId="25" xfId="61" applyFont="1" applyBorder="1" applyAlignment="1">
      <alignment horizontal="left" vertical="center"/>
      <protection/>
    </xf>
    <xf numFmtId="0" fontId="0" fillId="0" borderId="24" xfId="61" applyBorder="1" applyAlignment="1">
      <alignment horizontal="center" vertical="center"/>
      <protection/>
    </xf>
    <xf numFmtId="0" fontId="0" fillId="0" borderId="24" xfId="61" applyBorder="1" applyAlignment="1">
      <alignment horizontal="left" vertical="center"/>
      <protection/>
    </xf>
    <xf numFmtId="176" fontId="0" fillId="0" borderId="24" xfId="61" applyNumberFormat="1" applyBorder="1" applyAlignment="1">
      <alignment horizontal="right" vertical="center"/>
      <protection/>
    </xf>
    <xf numFmtId="38" fontId="0" fillId="0" borderId="24" xfId="49" applyBorder="1" applyAlignment="1">
      <alignment vertical="center"/>
    </xf>
    <xf numFmtId="38" fontId="0" fillId="0" borderId="24" xfId="49" applyFill="1" applyBorder="1" applyAlignment="1">
      <alignment vertical="center"/>
    </xf>
    <xf numFmtId="38" fontId="0" fillId="0" borderId="24" xfId="49" applyBorder="1" applyAlignment="1">
      <alignment horizontal="center" vertical="center"/>
    </xf>
    <xf numFmtId="57" fontId="0" fillId="0" borderId="24" xfId="61" applyNumberFormat="1" applyBorder="1" applyAlignment="1">
      <alignment horizontal="center" vertical="center"/>
      <protection/>
    </xf>
    <xf numFmtId="0" fontId="0" fillId="0" borderId="24" xfId="61" applyFont="1" applyBorder="1" applyAlignment="1">
      <alignment horizontal="left" vertical="center" shrinkToFit="1"/>
      <protection/>
    </xf>
    <xf numFmtId="0" fontId="0" fillId="0" borderId="0" xfId="61" applyFont="1" applyBorder="1" applyAlignment="1">
      <alignment horizontal="left" vertical="center" shrinkToFit="1"/>
      <protection/>
    </xf>
    <xf numFmtId="0" fontId="0" fillId="0" borderId="0" xfId="61" applyBorder="1" applyAlignment="1">
      <alignment vertical="center" shrinkToFit="1"/>
      <protection/>
    </xf>
    <xf numFmtId="38" fontId="0" fillId="0" borderId="24" xfId="49" applyFont="1" applyBorder="1" applyAlignment="1">
      <alignment horizontal="center" vertical="center"/>
    </xf>
    <xf numFmtId="176" fontId="0" fillId="0" borderId="0" xfId="61" applyNumberFormat="1" applyBorder="1" applyAlignment="1" quotePrefix="1">
      <alignment horizontal="right" vertical="center"/>
      <protection/>
    </xf>
    <xf numFmtId="38" fontId="0" fillId="0" borderId="0" xfId="49" applyFont="1" applyBorder="1" applyAlignment="1" quotePrefix="1">
      <alignment horizontal="right" vertical="center"/>
    </xf>
    <xf numFmtId="38" fontId="0" fillId="0" borderId="0" xfId="49" applyFont="1" applyFill="1" applyBorder="1" applyAlignment="1" quotePrefix="1">
      <alignment horizontal="right" vertical="center"/>
    </xf>
    <xf numFmtId="57" fontId="0" fillId="0" borderId="0" xfId="61" applyNumberFormat="1" applyFont="1" applyBorder="1" applyAlignment="1" quotePrefix="1">
      <alignment horizontal="center" vertical="center" shrinkToFit="1"/>
      <protection/>
    </xf>
    <xf numFmtId="38" fontId="0" fillId="0" borderId="0" xfId="49" applyFont="1" applyFill="1" applyBorder="1" applyAlignment="1">
      <alignment vertical="center"/>
    </xf>
    <xf numFmtId="38" fontId="0" fillId="0" borderId="0" xfId="49" applyFont="1" applyFill="1" applyBorder="1" applyAlignment="1">
      <alignment horizontal="left" vertical="center" shrinkToFit="1"/>
    </xf>
    <xf numFmtId="38" fontId="0" fillId="0" borderId="0" xfId="49" applyFont="1" applyFill="1" applyBorder="1" applyAlignment="1">
      <alignment vertical="center" shrinkToFit="1"/>
    </xf>
    <xf numFmtId="38" fontId="0" fillId="0" borderId="25" xfId="49" applyFont="1" applyBorder="1" applyAlignment="1">
      <alignment horizontal="center" vertical="center"/>
    </xf>
    <xf numFmtId="0" fontId="0" fillId="0" borderId="24" xfId="61" applyFont="1" applyBorder="1" applyAlignment="1">
      <alignment horizontal="left" vertical="center"/>
      <protection/>
    </xf>
    <xf numFmtId="0" fontId="0" fillId="0" borderId="19" xfId="61" applyFont="1" applyBorder="1" applyAlignment="1">
      <alignment horizontal="left" vertical="center" shrinkToFit="1"/>
      <protection/>
    </xf>
    <xf numFmtId="0" fontId="0" fillId="0" borderId="26" xfId="61" applyBorder="1" applyAlignment="1">
      <alignment horizontal="center" vertical="center"/>
      <protection/>
    </xf>
    <xf numFmtId="0" fontId="0" fillId="0" borderId="26" xfId="61" applyBorder="1" applyAlignment="1">
      <alignment horizontal="left" vertical="center" shrinkToFit="1"/>
      <protection/>
    </xf>
    <xf numFmtId="0" fontId="0" fillId="0" borderId="26" xfId="61" applyBorder="1" applyAlignment="1">
      <alignment horizontal="left" vertical="center"/>
      <protection/>
    </xf>
    <xf numFmtId="176" fontId="0" fillId="0" borderId="26" xfId="61" applyNumberFormat="1" applyBorder="1" applyAlignment="1">
      <alignment horizontal="right" vertical="center"/>
      <protection/>
    </xf>
    <xf numFmtId="38" fontId="0" fillId="0" borderId="26" xfId="49" applyBorder="1" applyAlignment="1">
      <alignment vertical="center"/>
    </xf>
    <xf numFmtId="0" fontId="0" fillId="0" borderId="26" xfId="61" applyFont="1" applyBorder="1" applyAlignment="1">
      <alignment horizontal="left" vertical="center"/>
      <protection/>
    </xf>
    <xf numFmtId="0" fontId="6" fillId="0" borderId="0" xfId="61" applyFont="1" applyFill="1" applyBorder="1" applyAlignment="1">
      <alignment horizontal="right" vertical="center"/>
      <protection/>
    </xf>
    <xf numFmtId="0" fontId="0" fillId="0" borderId="27" xfId="61" applyBorder="1" applyAlignment="1">
      <alignment horizontal="center" vertical="center"/>
      <protection/>
    </xf>
    <xf numFmtId="0" fontId="0" fillId="0" borderId="27" xfId="61" applyBorder="1" applyAlignment="1">
      <alignment horizontal="left" vertical="center" shrinkToFit="1"/>
      <protection/>
    </xf>
    <xf numFmtId="0" fontId="0" fillId="0" borderId="27" xfId="61" applyBorder="1" applyAlignment="1">
      <alignment horizontal="left" vertical="center"/>
      <protection/>
    </xf>
    <xf numFmtId="176" fontId="0" fillId="0" borderId="27" xfId="61" applyNumberFormat="1" applyBorder="1" applyAlignment="1">
      <alignment horizontal="right" vertical="center"/>
      <protection/>
    </xf>
    <xf numFmtId="38" fontId="0" fillId="0" borderId="27" xfId="49" applyBorder="1" applyAlignment="1">
      <alignment vertical="center"/>
    </xf>
    <xf numFmtId="0" fontId="0" fillId="0" borderId="27" xfId="61" applyFont="1" applyBorder="1" applyAlignment="1">
      <alignment horizontal="left" vertical="center"/>
      <protection/>
    </xf>
    <xf numFmtId="0" fontId="0" fillId="0" borderId="13" xfId="61" applyBorder="1" applyAlignment="1">
      <alignment horizontal="center" vertical="center"/>
      <protection/>
    </xf>
    <xf numFmtId="0" fontId="0" fillId="0" borderId="13" xfId="61" applyBorder="1" applyAlignment="1">
      <alignment horizontal="left" vertical="center" shrinkToFit="1"/>
      <protection/>
    </xf>
    <xf numFmtId="0" fontId="0" fillId="0" borderId="13" xfId="61" applyBorder="1" applyAlignment="1">
      <alignment horizontal="left" vertical="center"/>
      <protection/>
    </xf>
    <xf numFmtId="176" fontId="0" fillId="0" borderId="13" xfId="61" applyNumberFormat="1" applyBorder="1" applyAlignment="1">
      <alignment horizontal="right" vertical="center"/>
      <protection/>
    </xf>
    <xf numFmtId="0" fontId="0" fillId="0" borderId="13" xfId="61" applyFont="1" applyBorder="1" applyAlignment="1">
      <alignment horizontal="left" vertical="center"/>
      <protection/>
    </xf>
    <xf numFmtId="38" fontId="26" fillId="0" borderId="14" xfId="49" applyFont="1" applyBorder="1" applyAlignment="1">
      <alignment horizontal="center"/>
    </xf>
    <xf numFmtId="0" fontId="24" fillId="0" borderId="16" xfId="0" applyFont="1" applyBorder="1" applyAlignment="1">
      <alignment horizontal="center" vertical="center"/>
    </xf>
    <xf numFmtId="0" fontId="24" fillId="0" borderId="28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29" xfId="0" applyFont="1" applyBorder="1" applyAlignment="1">
      <alignment horizontal="center"/>
    </xf>
    <xf numFmtId="0" fontId="24" fillId="0" borderId="30" xfId="0" applyFont="1" applyBorder="1" applyAlignment="1">
      <alignment horizontal="center"/>
    </xf>
    <xf numFmtId="0" fontId="24" fillId="0" borderId="0" xfId="0" applyFont="1" applyBorder="1" applyAlignment="1">
      <alignment horizontal="left" vertical="top" wrapText="1"/>
    </xf>
    <xf numFmtId="0" fontId="24" fillId="0" borderId="0" xfId="0" applyFont="1" applyAlignment="1">
      <alignment horizontal="left" vertical="top" wrapText="1"/>
    </xf>
    <xf numFmtId="0" fontId="0" fillId="0" borderId="0" xfId="0" applyBorder="1" applyAlignment="1">
      <alignment horizontal="right" vertical="top" wrapText="1"/>
    </xf>
    <xf numFmtId="38" fontId="4" fillId="0" borderId="0" xfId="49" applyFont="1" applyBorder="1" applyAlignment="1">
      <alignment horizontal="left" indent="1"/>
    </xf>
    <xf numFmtId="38" fontId="0" fillId="0" borderId="0" xfId="49" applyFont="1" applyBorder="1" applyAlignment="1">
      <alignment horizontal="center" vertical="center"/>
    </xf>
    <xf numFmtId="38" fontId="0" fillId="0" borderId="19" xfId="49" applyFont="1" applyBorder="1" applyAlignment="1">
      <alignment horizontal="center" vertical="center"/>
    </xf>
    <xf numFmtId="38" fontId="0" fillId="0" borderId="29" xfId="49" applyFont="1" applyBorder="1" applyAlignment="1">
      <alignment horizontal="center" vertical="center"/>
    </xf>
    <xf numFmtId="38" fontId="0" fillId="0" borderId="31" xfId="49" applyFont="1" applyBorder="1" applyAlignment="1">
      <alignment horizontal="center" vertical="center"/>
    </xf>
    <xf numFmtId="0" fontId="0" fillId="0" borderId="0" xfId="61" applyBorder="1" applyAlignment="1">
      <alignment horizontal="left" vertical="center" shrinkToFit="1"/>
      <protection/>
    </xf>
    <xf numFmtId="0" fontId="0" fillId="0" borderId="0" xfId="61" applyBorder="1" applyAlignment="1">
      <alignment horizontal="left" vertical="center"/>
      <protection/>
    </xf>
    <xf numFmtId="0" fontId="0" fillId="0" borderId="25" xfId="61" applyBorder="1" applyAlignment="1">
      <alignment horizontal="left" vertical="center" shrinkToFit="1"/>
      <protection/>
    </xf>
    <xf numFmtId="0" fontId="0" fillId="0" borderId="24" xfId="61" applyBorder="1" applyAlignment="1">
      <alignment horizontal="left" vertical="center"/>
      <protection/>
    </xf>
    <xf numFmtId="0" fontId="0" fillId="0" borderId="0" xfId="61" applyBorder="1" applyAlignment="1">
      <alignment horizontal="right" vertical="center" shrinkToFit="1"/>
      <protection/>
    </xf>
    <xf numFmtId="38" fontId="0" fillId="0" borderId="27" xfId="49" applyBorder="1" applyAlignment="1">
      <alignment horizontal="right" vertical="center"/>
    </xf>
    <xf numFmtId="38" fontId="0" fillId="0" borderId="13" xfId="49" applyBorder="1" applyAlignment="1">
      <alignment horizontal="right" vertical="center"/>
    </xf>
    <xf numFmtId="38" fontId="0" fillId="0" borderId="27" xfId="49" applyFill="1" applyBorder="1" applyAlignment="1">
      <alignment horizontal="right" vertical="center"/>
    </xf>
    <xf numFmtId="38" fontId="0" fillId="0" borderId="13" xfId="49" applyFill="1" applyBorder="1" applyAlignment="1">
      <alignment horizontal="right" vertical="center"/>
    </xf>
    <xf numFmtId="38" fontId="0" fillId="0" borderId="0" xfId="49" applyBorder="1" applyAlignment="1">
      <alignment horizontal="right" vertical="center"/>
    </xf>
    <xf numFmtId="38" fontId="0" fillId="0" borderId="26" xfId="49" applyBorder="1" applyAlignment="1">
      <alignment horizontal="right" vertical="center"/>
    </xf>
    <xf numFmtId="38" fontId="0" fillId="0" borderId="0" xfId="49" applyFill="1" applyBorder="1" applyAlignment="1">
      <alignment horizontal="right" vertical="center"/>
    </xf>
    <xf numFmtId="38" fontId="0" fillId="0" borderId="26" xfId="49" applyFill="1" applyBorder="1" applyAlignment="1">
      <alignment horizontal="right" vertical="center"/>
    </xf>
    <xf numFmtId="0" fontId="0" fillId="0" borderId="25" xfId="61" applyBorder="1" applyAlignment="1">
      <alignment horizontal="left" vertical="center" wrapText="1" shrinkToFit="1"/>
      <protection/>
    </xf>
    <xf numFmtId="0" fontId="0" fillId="0" borderId="24" xfId="61" applyBorder="1" applyAlignment="1">
      <alignment horizontal="left" vertical="center" wrapText="1" shrinkToFit="1"/>
      <protection/>
    </xf>
    <xf numFmtId="0" fontId="6" fillId="0" borderId="0" xfId="61" applyFont="1" applyBorder="1" applyAlignment="1">
      <alignment horizontal="right" vertical="center"/>
      <protection/>
    </xf>
    <xf numFmtId="0" fontId="0" fillId="0" borderId="19" xfId="61" applyBorder="1" applyAlignment="1">
      <alignment horizontal="left" vertical="center"/>
      <protection/>
    </xf>
    <xf numFmtId="3" fontId="0" fillId="0" borderId="25" xfId="61" applyNumberFormat="1" applyBorder="1" applyAlignment="1">
      <alignment horizontal="right" vertical="center" wrapText="1" shrinkToFit="1"/>
      <protection/>
    </xf>
    <xf numFmtId="0" fontId="0" fillId="0" borderId="24" xfId="61" applyBorder="1" applyAlignment="1">
      <alignment horizontal="right" vertical="center" wrapText="1" shrinkToFit="1"/>
      <protection/>
    </xf>
    <xf numFmtId="0" fontId="0" fillId="0" borderId="25" xfId="61" applyBorder="1" applyAlignment="1">
      <alignment horizontal="right" vertical="center" shrinkToFit="1"/>
      <protection/>
    </xf>
    <xf numFmtId="0" fontId="0" fillId="0" borderId="24" xfId="61" applyBorder="1" applyAlignment="1">
      <alignment horizontal="right" vertical="center" shrinkToFit="1"/>
      <protection/>
    </xf>
    <xf numFmtId="0" fontId="0" fillId="0" borderId="25" xfId="61" applyBorder="1" applyAlignment="1">
      <alignment horizontal="left" vertical="center"/>
      <protection/>
    </xf>
    <xf numFmtId="0" fontId="0" fillId="0" borderId="12" xfId="61" applyFont="1" applyBorder="1" applyAlignment="1">
      <alignment horizontal="center" vertical="center"/>
      <protection/>
    </xf>
    <xf numFmtId="0" fontId="0" fillId="0" borderId="24" xfId="61" applyBorder="1" applyAlignment="1">
      <alignment horizontal="center" vertical="center"/>
      <protection/>
    </xf>
    <xf numFmtId="0" fontId="0" fillId="0" borderId="0" xfId="61" applyBorder="1" applyAlignment="1">
      <alignment horizontal="center" vertical="center"/>
      <protection/>
    </xf>
    <xf numFmtId="0" fontId="0" fillId="0" borderId="26" xfId="61" applyBorder="1" applyAlignment="1">
      <alignment horizontal="center" vertical="center"/>
      <protection/>
    </xf>
    <xf numFmtId="0" fontId="0" fillId="0" borderId="27" xfId="61" applyFont="1" applyBorder="1" applyAlignment="1">
      <alignment horizontal="center" vertical="center"/>
      <protection/>
    </xf>
    <xf numFmtId="0" fontId="0" fillId="0" borderId="13" xfId="61" applyBorder="1" applyAlignment="1">
      <alignment horizontal="center" vertical="center"/>
      <protection/>
    </xf>
    <xf numFmtId="0" fontId="0" fillId="0" borderId="24" xfId="61" applyBorder="1" applyAlignment="1">
      <alignment horizontal="left" vertical="center" shrinkToFit="1"/>
      <protection/>
    </xf>
    <xf numFmtId="0" fontId="0" fillId="0" borderId="25" xfId="61" applyFont="1" applyBorder="1" applyAlignment="1">
      <alignment horizontal="left" vertical="center" shrinkToFit="1"/>
      <protection/>
    </xf>
    <xf numFmtId="0" fontId="0" fillId="0" borderId="25" xfId="61" applyFont="1" applyBorder="1" applyAlignment="1">
      <alignment horizontal="left" vertical="center" wrapText="1" shrinkToFit="1"/>
      <protection/>
    </xf>
    <xf numFmtId="3" fontId="6" fillId="0" borderId="12" xfId="61" applyNumberFormat="1" applyFont="1" applyBorder="1" applyAlignment="1">
      <alignment horizontal="right" vertical="center"/>
      <protection/>
    </xf>
    <xf numFmtId="0" fontId="6" fillId="0" borderId="24" xfId="61" applyFont="1" applyBorder="1" applyAlignment="1">
      <alignment horizontal="right" vertical="center"/>
      <protection/>
    </xf>
    <xf numFmtId="0" fontId="0" fillId="0" borderId="24" xfId="61" applyBorder="1" applyAlignment="1">
      <alignment vertical="center"/>
      <protection/>
    </xf>
    <xf numFmtId="0" fontId="0" fillId="0" borderId="19" xfId="61" applyBorder="1" applyAlignment="1">
      <alignment horizontal="right" vertical="center" shrinkToFit="1"/>
      <protection/>
    </xf>
    <xf numFmtId="0" fontId="6" fillId="0" borderId="0" xfId="61" applyFont="1" applyFill="1" applyBorder="1" applyAlignment="1">
      <alignment horizontal="right" vertical="center" shrinkToFit="1"/>
      <protection/>
    </xf>
    <xf numFmtId="0" fontId="0" fillId="0" borderId="25" xfId="61" applyBorder="1" applyAlignment="1">
      <alignment horizontal="right" vertical="center" wrapText="1" shrinkToFit="1"/>
      <protection/>
    </xf>
    <xf numFmtId="0" fontId="0" fillId="0" borderId="0" xfId="61" applyBorder="1" applyAlignment="1">
      <alignment horizontal="right" vertical="center" wrapText="1" shrinkToFit="1"/>
      <protection/>
    </xf>
    <xf numFmtId="38" fontId="0" fillId="0" borderId="0" xfId="49" applyFont="1" applyFill="1" applyBorder="1" applyAlignment="1">
      <alignment horizontal="right" vertical="center" shrinkToFit="1"/>
    </xf>
    <xf numFmtId="3" fontId="0" fillId="0" borderId="0" xfId="61" applyNumberFormat="1" applyBorder="1" applyAlignment="1">
      <alignment horizontal="right" vertical="center"/>
      <protection/>
    </xf>
    <xf numFmtId="0" fontId="0" fillId="0" borderId="26" xfId="61" applyBorder="1" applyAlignment="1">
      <alignment horizontal="right" vertical="center"/>
      <protection/>
    </xf>
    <xf numFmtId="3" fontId="6" fillId="0" borderId="27" xfId="61" applyNumberFormat="1" applyFont="1" applyBorder="1" applyAlignment="1">
      <alignment horizontal="right" vertical="center"/>
      <protection/>
    </xf>
    <xf numFmtId="0" fontId="6" fillId="0" borderId="13" xfId="61" applyFont="1" applyBorder="1" applyAlignment="1">
      <alignment horizontal="right" vertical="center"/>
      <protection/>
    </xf>
    <xf numFmtId="196" fontId="0" fillId="0" borderId="0" xfId="49" applyNumberFormat="1" applyBorder="1" applyAlignment="1">
      <alignment horizontal="right" vertical="center"/>
    </xf>
    <xf numFmtId="196" fontId="0" fillId="0" borderId="25" xfId="49" applyNumberFormat="1" applyBorder="1" applyAlignment="1">
      <alignment horizontal="right" vertical="center"/>
    </xf>
    <xf numFmtId="196" fontId="0" fillId="0" borderId="24" xfId="49" applyNumberFormat="1" applyBorder="1" applyAlignment="1">
      <alignment horizontal="right" vertical="center"/>
    </xf>
    <xf numFmtId="196" fontId="0" fillId="0" borderId="19" xfId="49" applyNumberFormat="1" applyBorder="1" applyAlignment="1">
      <alignment horizontal="right" vertical="center"/>
    </xf>
    <xf numFmtId="196" fontId="6" fillId="0" borderId="12" xfId="49" applyNumberFormat="1" applyFont="1" applyBorder="1" applyAlignment="1">
      <alignment horizontal="right" vertical="center"/>
    </xf>
    <xf numFmtId="196" fontId="6" fillId="0" borderId="24" xfId="49" applyNumberFormat="1" applyFont="1" applyBorder="1" applyAlignment="1">
      <alignment horizontal="right" vertical="center"/>
    </xf>
    <xf numFmtId="196" fontId="0" fillId="0" borderId="26" xfId="49" applyNumberFormat="1" applyBorder="1" applyAlignment="1">
      <alignment horizontal="right" vertical="center"/>
    </xf>
    <xf numFmtId="196" fontId="6" fillId="0" borderId="27" xfId="49" applyNumberFormat="1" applyFont="1" applyBorder="1" applyAlignment="1">
      <alignment horizontal="right" vertical="center"/>
    </xf>
    <xf numFmtId="196" fontId="6" fillId="0" borderId="13" xfId="49" applyNumberFormat="1" applyFont="1" applyBorder="1" applyAlignment="1">
      <alignment horizontal="right" vertical="center"/>
    </xf>
    <xf numFmtId="196" fontId="6" fillId="0" borderId="0" xfId="49" applyNumberFormat="1" applyFont="1" applyBorder="1" applyAlignment="1">
      <alignment horizontal="right" vertical="center"/>
    </xf>
    <xf numFmtId="0" fontId="0" fillId="0" borderId="15" xfId="61" applyFill="1" applyBorder="1" applyAlignment="1">
      <alignment horizontal="center" vertical="center" wrapText="1"/>
      <protection/>
    </xf>
    <xf numFmtId="0" fontId="0" fillId="0" borderId="21" xfId="61" applyFill="1" applyBorder="1" applyAlignment="1">
      <alignment horizontal="center" vertical="center"/>
      <protection/>
    </xf>
    <xf numFmtId="0" fontId="0" fillId="0" borderId="18" xfId="61" applyFill="1" applyBorder="1" applyAlignment="1">
      <alignment horizontal="center" vertical="center"/>
      <protection/>
    </xf>
    <xf numFmtId="196" fontId="6" fillId="0" borderId="25" xfId="49" applyNumberFormat="1" applyFont="1" applyBorder="1" applyAlignment="1">
      <alignment horizontal="right" vertical="center"/>
    </xf>
    <xf numFmtId="38" fontId="0" fillId="0" borderId="12" xfId="49" applyBorder="1" applyAlignment="1">
      <alignment horizontal="right" vertical="center"/>
    </xf>
    <xf numFmtId="0" fontId="0" fillId="0" borderId="24" xfId="0" applyBorder="1" applyAlignment="1">
      <alignment/>
    </xf>
    <xf numFmtId="0" fontId="0" fillId="0" borderId="14" xfId="61" applyFill="1" applyBorder="1" applyAlignment="1">
      <alignment horizontal="center" vertical="center"/>
      <protection/>
    </xf>
    <xf numFmtId="0" fontId="0" fillId="0" borderId="32" xfId="61" applyFill="1" applyBorder="1" applyAlignment="1">
      <alignment horizontal="center" vertical="center"/>
      <protection/>
    </xf>
    <xf numFmtId="0" fontId="0" fillId="0" borderId="14" xfId="61" applyFont="1" applyFill="1" applyBorder="1" applyAlignment="1">
      <alignment horizontal="left" vertical="center" wrapText="1"/>
      <protection/>
    </xf>
    <xf numFmtId="0" fontId="0" fillId="0" borderId="32" xfId="61" applyFont="1" applyFill="1" applyBorder="1" applyAlignment="1">
      <alignment horizontal="left" vertical="center" wrapText="1"/>
      <protection/>
    </xf>
    <xf numFmtId="0" fontId="0" fillId="0" borderId="14" xfId="61" applyFont="1" applyFill="1" applyBorder="1" applyAlignment="1">
      <alignment horizontal="center" vertical="center" wrapText="1"/>
      <protection/>
    </xf>
    <xf numFmtId="0" fontId="0" fillId="0" borderId="32" xfId="61" applyFont="1" applyFill="1" applyBorder="1" applyAlignment="1">
      <alignment horizontal="center" vertical="center" wrapText="1"/>
      <protection/>
    </xf>
    <xf numFmtId="38" fontId="0" fillId="0" borderId="12" xfId="49" applyFill="1" applyBorder="1" applyAlignment="1">
      <alignment horizontal="right" vertical="center"/>
    </xf>
    <xf numFmtId="38" fontId="0" fillId="0" borderId="24" xfId="49" applyFill="1" applyBorder="1" applyAlignment="1">
      <alignment horizontal="right" vertical="center"/>
    </xf>
    <xf numFmtId="0" fontId="0" fillId="0" borderId="33" xfId="61" applyFill="1" applyBorder="1" applyAlignment="1">
      <alignment horizontal="center" vertical="center" shrinkToFit="1"/>
      <protection/>
    </xf>
    <xf numFmtId="0" fontId="0" fillId="0" borderId="10" xfId="61" applyFill="1" applyBorder="1" applyAlignment="1">
      <alignment horizontal="center" vertical="center" shrinkToFit="1"/>
      <protection/>
    </xf>
    <xf numFmtId="38" fontId="0" fillId="0" borderId="12" xfId="49" applyFont="1" applyBorder="1" applyAlignment="1">
      <alignment horizontal="center" vertical="center"/>
    </xf>
    <xf numFmtId="38" fontId="0" fillId="0" borderId="24" xfId="49" applyBorder="1" applyAlignment="1">
      <alignment horizontal="center" vertical="center"/>
    </xf>
    <xf numFmtId="3" fontId="0" fillId="0" borderId="0" xfId="61" applyNumberFormat="1" applyBorder="1" applyAlignment="1">
      <alignment horizontal="right" vertical="center" shrinkToFit="1"/>
      <protection/>
    </xf>
    <xf numFmtId="3" fontId="0" fillId="0" borderId="25" xfId="61" applyNumberFormat="1" applyBorder="1" applyAlignment="1">
      <alignment horizontal="right" vertical="center" shrinkToFit="1"/>
      <protection/>
    </xf>
    <xf numFmtId="0" fontId="0" fillId="0" borderId="34" xfId="61" applyBorder="1" applyAlignment="1">
      <alignment horizontal="center" vertical="center"/>
      <protection/>
    </xf>
    <xf numFmtId="0" fontId="0" fillId="0" borderId="35" xfId="61" applyBorder="1" applyAlignment="1">
      <alignment horizontal="center" vertical="center"/>
      <protection/>
    </xf>
    <xf numFmtId="0" fontId="0" fillId="0" borderId="25" xfId="61" applyFont="1" applyBorder="1" applyAlignment="1">
      <alignment horizontal="center" vertical="center"/>
      <protection/>
    </xf>
    <xf numFmtId="0" fontId="0" fillId="0" borderId="19" xfId="61" applyBorder="1" applyAlignment="1">
      <alignment horizontal="center" vertical="center"/>
      <protection/>
    </xf>
    <xf numFmtId="0" fontId="0" fillId="0" borderId="12" xfId="61" applyBorder="1" applyAlignment="1">
      <alignment horizontal="center" vertical="center"/>
      <protection/>
    </xf>
    <xf numFmtId="0" fontId="0" fillId="0" borderId="0" xfId="61" applyFont="1" applyBorder="1" applyAlignment="1">
      <alignment horizontal="center" vertical="center"/>
      <protection/>
    </xf>
    <xf numFmtId="0" fontId="0" fillId="0" borderId="11" xfId="61" applyFont="1" applyFill="1" applyBorder="1" applyAlignment="1">
      <alignment horizontal="center" vertical="center" wrapText="1"/>
      <protection/>
    </xf>
    <xf numFmtId="0" fontId="0" fillId="0" borderId="33" xfId="61" applyFill="1" applyBorder="1" applyAlignment="1">
      <alignment horizontal="center" vertical="center"/>
      <protection/>
    </xf>
    <xf numFmtId="0" fontId="0" fillId="0" borderId="10" xfId="61" applyFill="1" applyBorder="1" applyAlignment="1">
      <alignment horizontal="center" vertical="center"/>
      <protection/>
    </xf>
    <xf numFmtId="0" fontId="0" fillId="0" borderId="36" xfId="61" applyBorder="1" applyAlignment="1">
      <alignment horizontal="center" vertical="center"/>
      <protection/>
    </xf>
    <xf numFmtId="0" fontId="0" fillId="0" borderId="30" xfId="61" applyFill="1" applyBorder="1" applyAlignment="1">
      <alignment horizontal="center" vertical="center"/>
      <protection/>
    </xf>
    <xf numFmtId="0" fontId="0" fillId="0" borderId="37" xfId="61" applyFill="1" applyBorder="1" applyAlignment="1">
      <alignment horizontal="center" vertical="center"/>
      <protection/>
    </xf>
    <xf numFmtId="0" fontId="0" fillId="0" borderId="27" xfId="61" applyBorder="1" applyAlignment="1">
      <alignment horizontal="center" vertical="center"/>
      <protection/>
    </xf>
    <xf numFmtId="0" fontId="0" fillId="0" borderId="0" xfId="61" applyFont="1" applyBorder="1" applyAlignment="1">
      <alignment horizontal="left" vertical="center" shrinkToFit="1"/>
      <protection/>
    </xf>
    <xf numFmtId="0" fontId="6" fillId="0" borderId="25" xfId="61" applyFont="1" applyBorder="1" applyAlignment="1">
      <alignment horizontal="right" vertical="center" shrinkToFit="1"/>
      <protection/>
    </xf>
    <xf numFmtId="0" fontId="6" fillId="0" borderId="24" xfId="61" applyFont="1" applyBorder="1" applyAlignment="1">
      <alignment horizontal="right" vertical="center" shrinkToFit="1"/>
      <protection/>
    </xf>
    <xf numFmtId="0" fontId="0" fillId="0" borderId="0" xfId="61" applyBorder="1" applyAlignment="1">
      <alignment horizontal="left" vertical="center" wrapText="1" shrinkToFit="1"/>
      <protection/>
    </xf>
    <xf numFmtId="9" fontId="0" fillId="0" borderId="12" xfId="61" applyNumberFormat="1" applyFill="1" applyBorder="1" applyAlignment="1">
      <alignment horizontal="right" vertical="center"/>
      <protection/>
    </xf>
    <xf numFmtId="9" fontId="0" fillId="0" borderId="24" xfId="61" applyNumberFormat="1" applyFill="1" applyBorder="1" applyAlignment="1">
      <alignment horizontal="right" vertical="center"/>
      <protection/>
    </xf>
    <xf numFmtId="0" fontId="0" fillId="0" borderId="12" xfId="61" applyFill="1" applyBorder="1" applyAlignment="1">
      <alignment horizontal="right" vertical="center" shrinkToFit="1"/>
      <protection/>
    </xf>
    <xf numFmtId="0" fontId="0" fillId="0" borderId="24" xfId="61" applyFill="1" applyBorder="1" applyAlignment="1">
      <alignment horizontal="right" vertical="center" shrinkToFit="1"/>
      <protection/>
    </xf>
    <xf numFmtId="0" fontId="0" fillId="0" borderId="12" xfId="61" applyFont="1" applyFill="1" applyBorder="1" applyAlignment="1">
      <alignment horizontal="left" vertical="center"/>
      <protection/>
    </xf>
    <xf numFmtId="0" fontId="0" fillId="0" borderId="24" xfId="61" applyFill="1" applyBorder="1" applyAlignment="1">
      <alignment horizontal="left" vertical="center"/>
      <protection/>
    </xf>
    <xf numFmtId="0" fontId="0" fillId="0" borderId="12" xfId="61" applyFill="1" applyBorder="1" applyAlignment="1">
      <alignment horizontal="center" vertical="center"/>
      <protection/>
    </xf>
    <xf numFmtId="0" fontId="0" fillId="0" borderId="24" xfId="61" applyFill="1" applyBorder="1" applyAlignment="1">
      <alignment horizontal="center" vertical="center"/>
      <protection/>
    </xf>
    <xf numFmtId="0" fontId="0" fillId="0" borderId="12" xfId="61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5-2-3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8.25390625" style="0" customWidth="1"/>
    <col min="3" max="3" width="9.375" style="0" customWidth="1"/>
    <col min="4" max="4" width="11.25390625" style="0" customWidth="1"/>
    <col min="5" max="6" width="11.75390625" style="0" customWidth="1"/>
    <col min="7" max="7" width="7.125" style="0" bestFit="1" customWidth="1"/>
    <col min="8" max="8" width="11.00390625" style="0" bestFit="1" customWidth="1"/>
    <col min="9" max="9" width="14.50390625" style="0" customWidth="1"/>
  </cols>
  <sheetData>
    <row r="1" ht="13.5">
      <c r="A1" s="21" t="s">
        <v>134</v>
      </c>
    </row>
    <row r="2" spans="1:4" ht="17.25" customHeight="1">
      <c r="A2" s="22" t="s">
        <v>135</v>
      </c>
      <c r="C2" s="23"/>
      <c r="D2" s="23"/>
    </row>
    <row r="3" spans="2:9" ht="14.25" customHeight="1" thickBot="1">
      <c r="B3" s="24"/>
      <c r="C3" s="25"/>
      <c r="D3" s="25"/>
      <c r="E3" s="25"/>
      <c r="F3" s="25"/>
      <c r="G3" s="26"/>
      <c r="H3" s="26"/>
      <c r="I3" s="27" t="s">
        <v>136</v>
      </c>
    </row>
    <row r="4" spans="1:9" ht="32.25" customHeight="1">
      <c r="A4" s="183" t="s">
        <v>137</v>
      </c>
      <c r="B4" s="184"/>
      <c r="C4" s="28" t="s">
        <v>138</v>
      </c>
      <c r="D4" s="29" t="s">
        <v>139</v>
      </c>
      <c r="E4" s="187" t="s">
        <v>140</v>
      </c>
      <c r="F4" s="188"/>
      <c r="G4" s="30" t="s">
        <v>141</v>
      </c>
      <c r="H4" s="29" t="s">
        <v>142</v>
      </c>
      <c r="I4" s="31" t="s">
        <v>143</v>
      </c>
    </row>
    <row r="5" spans="1:9" ht="49.5" customHeight="1">
      <c r="A5" s="185"/>
      <c r="B5" s="186"/>
      <c r="C5" s="32" t="s">
        <v>144</v>
      </c>
      <c r="D5" s="33" t="s">
        <v>145</v>
      </c>
      <c r="E5" s="34" t="s">
        <v>146</v>
      </c>
      <c r="F5" s="35" t="s">
        <v>147</v>
      </c>
      <c r="G5" s="36" t="s">
        <v>148</v>
      </c>
      <c r="H5" s="33" t="s">
        <v>145</v>
      </c>
      <c r="I5" s="37" t="s">
        <v>148</v>
      </c>
    </row>
    <row r="6" spans="1:9" ht="32.25" customHeight="1">
      <c r="A6" s="38" t="s">
        <v>149</v>
      </c>
      <c r="B6" s="39"/>
      <c r="C6" s="40">
        <v>2</v>
      </c>
      <c r="D6" s="41">
        <v>7844</v>
      </c>
      <c r="E6" s="41">
        <v>7844</v>
      </c>
      <c r="F6" s="42" t="s">
        <v>150</v>
      </c>
      <c r="G6" s="43">
        <v>100</v>
      </c>
      <c r="H6" s="41">
        <v>7807</v>
      </c>
      <c r="I6" s="44">
        <v>99.52</v>
      </c>
    </row>
    <row r="7" spans="1:9" ht="32.25" customHeight="1">
      <c r="A7" s="42" t="s">
        <v>151</v>
      </c>
      <c r="B7" s="45"/>
      <c r="C7" s="46">
        <v>6</v>
      </c>
      <c r="D7" s="41">
        <v>15171</v>
      </c>
      <c r="E7" s="41">
        <v>15171</v>
      </c>
      <c r="F7" s="42" t="s">
        <v>150</v>
      </c>
      <c r="G7" s="43">
        <v>100</v>
      </c>
      <c r="H7" s="41">
        <v>12596</v>
      </c>
      <c r="I7" s="44">
        <v>83.02000000000001</v>
      </c>
    </row>
    <row r="8" spans="1:9" ht="32.25" customHeight="1">
      <c r="A8" s="38" t="s">
        <v>152</v>
      </c>
      <c r="B8" s="39"/>
      <c r="C8" s="47">
        <v>3025</v>
      </c>
      <c r="D8" s="47">
        <v>400472</v>
      </c>
      <c r="E8" s="47">
        <v>310499</v>
      </c>
      <c r="F8" s="47">
        <v>89973</v>
      </c>
      <c r="G8" s="48">
        <v>77.53</v>
      </c>
      <c r="H8" s="47">
        <v>40540</v>
      </c>
      <c r="I8" s="49">
        <v>10.12</v>
      </c>
    </row>
    <row r="9" spans="1:9" ht="32.25" customHeight="1">
      <c r="A9" s="50"/>
      <c r="B9" s="51" t="s">
        <v>153</v>
      </c>
      <c r="C9" s="52">
        <v>38</v>
      </c>
      <c r="D9" s="53">
        <v>25863</v>
      </c>
      <c r="E9" s="54">
        <v>25863</v>
      </c>
      <c r="F9" s="53" t="s">
        <v>150</v>
      </c>
      <c r="G9" s="55">
        <v>100</v>
      </c>
      <c r="H9" s="53">
        <v>19168</v>
      </c>
      <c r="I9" s="56">
        <v>74.11</v>
      </c>
    </row>
    <row r="10" spans="1:9" ht="32.25" customHeight="1">
      <c r="A10" s="50"/>
      <c r="B10" s="51" t="s">
        <v>154</v>
      </c>
      <c r="C10" s="52">
        <v>31</v>
      </c>
      <c r="D10" s="53">
        <v>22694</v>
      </c>
      <c r="E10" s="57">
        <v>21834</v>
      </c>
      <c r="F10" s="53">
        <v>860</v>
      </c>
      <c r="G10" s="55">
        <v>96.21</v>
      </c>
      <c r="H10" s="53">
        <v>6614</v>
      </c>
      <c r="I10" s="56">
        <v>29.14</v>
      </c>
    </row>
    <row r="11" spans="1:11" ht="32.25" customHeight="1" thickBot="1">
      <c r="A11" s="58"/>
      <c r="B11" s="59" t="s">
        <v>155</v>
      </c>
      <c r="C11" s="60">
        <v>2956</v>
      </c>
      <c r="D11" s="60">
        <v>351915</v>
      </c>
      <c r="E11" s="61">
        <v>262792</v>
      </c>
      <c r="F11" s="60">
        <v>89113</v>
      </c>
      <c r="G11" s="62">
        <v>74.67</v>
      </c>
      <c r="H11" s="60">
        <v>14758</v>
      </c>
      <c r="I11" s="63">
        <v>4.19</v>
      </c>
      <c r="K11" s="50"/>
    </row>
    <row r="12" spans="2:11" ht="15" customHeight="1">
      <c r="B12" s="189" t="s">
        <v>156</v>
      </c>
      <c r="C12" s="189"/>
      <c r="D12" s="189"/>
      <c r="E12" s="189"/>
      <c r="F12" s="189"/>
      <c r="G12" s="189"/>
      <c r="H12" s="189"/>
      <c r="I12" s="189"/>
      <c r="K12" s="64"/>
    </row>
    <row r="13" spans="2:11" ht="15" customHeight="1">
      <c r="B13" s="189" t="s">
        <v>157</v>
      </c>
      <c r="C13" s="189"/>
      <c r="D13" s="189"/>
      <c r="E13" s="189"/>
      <c r="F13" s="189"/>
      <c r="G13" s="189"/>
      <c r="H13" s="189"/>
      <c r="I13" s="189"/>
      <c r="K13" s="64"/>
    </row>
    <row r="14" spans="2:12" ht="14.25">
      <c r="B14" s="190" t="s">
        <v>158</v>
      </c>
      <c r="C14" s="190"/>
      <c r="D14" s="190"/>
      <c r="E14" s="190"/>
      <c r="F14" s="190"/>
      <c r="G14" s="190"/>
      <c r="H14" s="190"/>
      <c r="I14" s="190"/>
      <c r="J14" s="191"/>
      <c r="K14" s="191"/>
      <c r="L14" s="191"/>
    </row>
    <row r="15" spans="2:12" ht="14.25">
      <c r="B15" s="65"/>
      <c r="C15" s="65"/>
      <c r="D15" s="65"/>
      <c r="E15" s="65"/>
      <c r="F15" s="65"/>
      <c r="G15" s="65"/>
      <c r="H15" s="65"/>
      <c r="I15" s="65"/>
      <c r="J15" s="66"/>
      <c r="K15" s="66"/>
      <c r="L15" s="66"/>
    </row>
    <row r="16" spans="1:9" ht="13.5" customHeight="1">
      <c r="A16" s="67" t="s">
        <v>159</v>
      </c>
      <c r="C16" s="68"/>
      <c r="D16" s="67"/>
      <c r="E16" s="67"/>
      <c r="F16" s="67"/>
      <c r="G16" s="68"/>
      <c r="H16" s="68"/>
      <c r="I16" s="69" t="s">
        <v>160</v>
      </c>
    </row>
    <row r="17" spans="1:9" ht="13.5" customHeight="1">
      <c r="A17" s="68" t="s">
        <v>161</v>
      </c>
      <c r="C17" s="68"/>
      <c r="D17" s="68"/>
      <c r="E17" s="68"/>
      <c r="F17" s="68"/>
      <c r="G17" s="68"/>
      <c r="H17" s="68"/>
      <c r="I17" s="69" t="s">
        <v>162</v>
      </c>
    </row>
  </sheetData>
  <sheetProtection/>
  <mergeCells count="6">
    <mergeCell ref="A4:B5"/>
    <mergeCell ref="E4:F4"/>
    <mergeCell ref="B12:I12"/>
    <mergeCell ref="B13:I13"/>
    <mergeCell ref="B14:I14"/>
    <mergeCell ref="J14:L14"/>
  </mergeCells>
  <printOptions/>
  <pageMargins left="0.7874015748031497" right="0.984251968503937" top="0.7874015748031497" bottom="0.984251968503937" header="0.5118110236220472" footer="0.5118110236220472"/>
  <pageSetup horizontalDpi="600" verticalDpi="600" orientation="portrait" paperSize="9" scale="89" r:id="rId1"/>
  <headerFooter scaleWithDoc="0" alignWithMargins="0">
    <oddFooter>&amp;R&amp;A</oddFooter>
  </headerFooter>
  <rowBreaks count="1" manualBreakCount="1">
    <brk id="39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49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9.125" style="0" bestFit="1" customWidth="1"/>
    <col min="2" max="2" width="11.875" style="0" customWidth="1"/>
    <col min="3" max="3" width="11.625" style="0" customWidth="1"/>
    <col min="4" max="4" width="11.50390625" style="70" customWidth="1"/>
    <col min="5" max="5" width="11.875" style="70" bestFit="1" customWidth="1"/>
    <col min="6" max="7" width="12.00390625" style="70" customWidth="1"/>
    <col min="8" max="8" width="10.875" style="70" customWidth="1"/>
    <col min="9" max="9" width="11.00390625" style="70" customWidth="1"/>
    <col min="10" max="10" width="10.50390625" style="70" customWidth="1"/>
    <col min="11" max="11" width="11.25390625" style="0" customWidth="1"/>
  </cols>
  <sheetData>
    <row r="1" ht="13.5">
      <c r="A1" s="21" t="s">
        <v>163</v>
      </c>
    </row>
    <row r="2" spans="1:10" s="74" customFormat="1" ht="17.25">
      <c r="A2" s="192" t="s">
        <v>164</v>
      </c>
      <c r="B2" s="192"/>
      <c r="C2" s="71"/>
      <c r="D2" s="72"/>
      <c r="E2" s="72"/>
      <c r="F2" s="73"/>
      <c r="G2" s="73"/>
      <c r="H2" s="73"/>
      <c r="I2" s="73"/>
      <c r="J2" s="73"/>
    </row>
    <row r="3" spans="1:11" s="74" customFormat="1" ht="14.25" customHeight="1" thickBot="1">
      <c r="A3" s="75"/>
      <c r="B3" s="75"/>
      <c r="C3" s="75"/>
      <c r="D3" s="76"/>
      <c r="E3" s="76"/>
      <c r="F3" s="73"/>
      <c r="G3" s="73"/>
      <c r="H3" s="73"/>
      <c r="I3" s="73"/>
      <c r="J3" s="73"/>
      <c r="K3" s="77" t="s">
        <v>165</v>
      </c>
    </row>
    <row r="4" spans="1:11" s="74" customFormat="1" ht="19.5" customHeight="1">
      <c r="A4" s="193" t="s">
        <v>166</v>
      </c>
      <c r="B4" s="79" t="s">
        <v>138</v>
      </c>
      <c r="C4" s="80" t="s">
        <v>167</v>
      </c>
      <c r="D4" s="79" t="s">
        <v>168</v>
      </c>
      <c r="E4" s="80" t="s">
        <v>141</v>
      </c>
      <c r="F4" s="79" t="s">
        <v>142</v>
      </c>
      <c r="G4" s="182" t="s">
        <v>143</v>
      </c>
      <c r="H4" s="195" t="s">
        <v>169</v>
      </c>
      <c r="I4" s="196"/>
      <c r="J4" s="196"/>
      <c r="K4" s="196"/>
    </row>
    <row r="5" spans="1:11" s="74" customFormat="1" ht="19.5" customHeight="1">
      <c r="A5" s="194"/>
      <c r="B5" s="81" t="s">
        <v>170</v>
      </c>
      <c r="C5" s="82" t="s">
        <v>145</v>
      </c>
      <c r="D5" s="81" t="s">
        <v>145</v>
      </c>
      <c r="E5" s="82" t="s">
        <v>148</v>
      </c>
      <c r="F5" s="81" t="s">
        <v>145</v>
      </c>
      <c r="G5" s="82" t="s">
        <v>148</v>
      </c>
      <c r="H5" s="83" t="s">
        <v>171</v>
      </c>
      <c r="I5" s="83" t="s">
        <v>172</v>
      </c>
      <c r="J5" s="84" t="s">
        <v>173</v>
      </c>
      <c r="K5" s="84" t="s">
        <v>174</v>
      </c>
    </row>
    <row r="6" spans="1:11" s="74" customFormat="1" ht="19.5" customHeight="1">
      <c r="A6" s="85" t="s">
        <v>175</v>
      </c>
      <c r="B6" s="86">
        <v>2204</v>
      </c>
      <c r="C6" s="87">
        <v>353177</v>
      </c>
      <c r="D6" s="87">
        <v>224006</v>
      </c>
      <c r="E6" s="88">
        <f aca="true" t="shared" si="0" ref="E6:E29">ROUNDDOWN(D6*100/C6,2)</f>
        <v>63.42</v>
      </c>
      <c r="F6" s="87">
        <v>20098</v>
      </c>
      <c r="G6" s="89">
        <f aca="true" t="shared" si="1" ref="G6:G29">ROUNDDOWN(F6*100/C6,2)</f>
        <v>5.69</v>
      </c>
      <c r="H6" s="87">
        <v>223485</v>
      </c>
      <c r="I6" s="87">
        <v>103558</v>
      </c>
      <c r="J6" s="87">
        <v>25832</v>
      </c>
      <c r="K6" s="90">
        <v>302</v>
      </c>
    </row>
    <row r="7" spans="1:11" s="74" customFormat="1" ht="19.5" customHeight="1">
      <c r="A7" s="91">
        <v>3</v>
      </c>
      <c r="B7" s="86">
        <v>2254</v>
      </c>
      <c r="C7" s="87">
        <v>355743</v>
      </c>
      <c r="D7" s="87">
        <v>227664</v>
      </c>
      <c r="E7" s="88">
        <f t="shared" si="0"/>
        <v>63.99</v>
      </c>
      <c r="F7" s="87">
        <v>21118</v>
      </c>
      <c r="G7" s="89">
        <f t="shared" si="1"/>
        <v>5.93</v>
      </c>
      <c r="H7" s="87">
        <v>225004</v>
      </c>
      <c r="I7" s="87">
        <v>103897</v>
      </c>
      <c r="J7" s="87">
        <v>26535</v>
      </c>
      <c r="K7" s="90">
        <v>307</v>
      </c>
    </row>
    <row r="8" spans="1:11" s="74" customFormat="1" ht="19.5" customHeight="1">
      <c r="A8" s="91">
        <v>4</v>
      </c>
      <c r="B8" s="86">
        <v>2330</v>
      </c>
      <c r="C8" s="87">
        <v>359894</v>
      </c>
      <c r="D8" s="87">
        <v>231131</v>
      </c>
      <c r="E8" s="88">
        <f t="shared" si="0"/>
        <v>64.22</v>
      </c>
      <c r="F8" s="87">
        <v>21192</v>
      </c>
      <c r="G8" s="89">
        <f t="shared" si="1"/>
        <v>5.88</v>
      </c>
      <c r="H8" s="87">
        <v>226170</v>
      </c>
      <c r="I8" s="87">
        <v>106955</v>
      </c>
      <c r="J8" s="87">
        <v>26462</v>
      </c>
      <c r="K8" s="90">
        <v>307</v>
      </c>
    </row>
    <row r="9" spans="1:11" s="74" customFormat="1" ht="19.5" customHeight="1">
      <c r="A9" s="91">
        <v>5</v>
      </c>
      <c r="B9" s="86">
        <v>2380</v>
      </c>
      <c r="C9" s="87">
        <v>361766</v>
      </c>
      <c r="D9" s="87">
        <v>235046</v>
      </c>
      <c r="E9" s="88">
        <f t="shared" si="0"/>
        <v>64.97</v>
      </c>
      <c r="F9" s="87">
        <v>21417</v>
      </c>
      <c r="G9" s="89">
        <f t="shared" si="1"/>
        <v>5.92</v>
      </c>
      <c r="H9" s="87">
        <v>224978</v>
      </c>
      <c r="I9" s="87">
        <v>109728</v>
      </c>
      <c r="J9" s="87">
        <v>26720</v>
      </c>
      <c r="K9" s="90">
        <v>340</v>
      </c>
    </row>
    <row r="10" spans="1:11" s="74" customFormat="1" ht="19.5" customHeight="1">
      <c r="A10" s="91">
        <v>6</v>
      </c>
      <c r="B10" s="86">
        <v>2446</v>
      </c>
      <c r="C10" s="87">
        <v>369900</v>
      </c>
      <c r="D10" s="87">
        <v>242255</v>
      </c>
      <c r="E10" s="88">
        <f t="shared" si="0"/>
        <v>65.49</v>
      </c>
      <c r="F10" s="87">
        <v>21561</v>
      </c>
      <c r="G10" s="89">
        <f t="shared" si="1"/>
        <v>5.82</v>
      </c>
      <c r="H10" s="87">
        <v>230373</v>
      </c>
      <c r="I10" s="87">
        <v>111672</v>
      </c>
      <c r="J10" s="87">
        <v>27508</v>
      </c>
      <c r="K10" s="90">
        <v>347</v>
      </c>
    </row>
    <row r="11" spans="1:11" s="74" customFormat="1" ht="19.5" customHeight="1">
      <c r="A11" s="91">
        <v>7</v>
      </c>
      <c r="B11" s="86">
        <v>2548</v>
      </c>
      <c r="C11" s="87">
        <v>374534</v>
      </c>
      <c r="D11" s="87">
        <v>257141</v>
      </c>
      <c r="E11" s="88">
        <f t="shared" si="0"/>
        <v>68.65</v>
      </c>
      <c r="F11" s="87">
        <v>24633</v>
      </c>
      <c r="G11" s="89">
        <f t="shared" si="1"/>
        <v>6.57</v>
      </c>
      <c r="H11" s="87">
        <v>219692</v>
      </c>
      <c r="I11" s="87">
        <v>121622</v>
      </c>
      <c r="J11" s="87">
        <v>32551</v>
      </c>
      <c r="K11" s="90">
        <v>669</v>
      </c>
    </row>
    <row r="12" spans="1:11" s="74" customFormat="1" ht="19.5" customHeight="1">
      <c r="A12" s="91">
        <v>8</v>
      </c>
      <c r="B12" s="86">
        <v>2573</v>
      </c>
      <c r="C12" s="87">
        <v>373531</v>
      </c>
      <c r="D12" s="87">
        <v>261836</v>
      </c>
      <c r="E12" s="88">
        <f t="shared" si="0"/>
        <v>70.09</v>
      </c>
      <c r="F12" s="87">
        <v>24871</v>
      </c>
      <c r="G12" s="89">
        <f t="shared" si="1"/>
        <v>6.65</v>
      </c>
      <c r="H12" s="87">
        <v>211109</v>
      </c>
      <c r="I12" s="87">
        <v>128834</v>
      </c>
      <c r="J12" s="87">
        <v>32799</v>
      </c>
      <c r="K12" s="90">
        <v>789</v>
      </c>
    </row>
    <row r="13" spans="1:11" s="74" customFormat="1" ht="19.5" customHeight="1">
      <c r="A13" s="91">
        <v>9</v>
      </c>
      <c r="B13" s="86">
        <v>2611</v>
      </c>
      <c r="C13" s="87">
        <v>375588</v>
      </c>
      <c r="D13" s="87">
        <v>266489</v>
      </c>
      <c r="E13" s="88">
        <f t="shared" si="0"/>
        <v>70.95</v>
      </c>
      <c r="F13" s="87">
        <v>25556</v>
      </c>
      <c r="G13" s="89">
        <f t="shared" si="1"/>
        <v>6.8</v>
      </c>
      <c r="H13" s="87">
        <v>207589</v>
      </c>
      <c r="I13" s="87">
        <v>133572</v>
      </c>
      <c r="J13" s="87">
        <v>33628</v>
      </c>
      <c r="K13" s="90">
        <v>799</v>
      </c>
    </row>
    <row r="14" spans="1:11" s="74" customFormat="1" ht="19.5" customHeight="1">
      <c r="A14" s="91">
        <v>10</v>
      </c>
      <c r="B14" s="86">
        <v>2613</v>
      </c>
      <c r="C14" s="87">
        <v>376673</v>
      </c>
      <c r="D14" s="87">
        <v>271311</v>
      </c>
      <c r="E14" s="88">
        <f t="shared" si="0"/>
        <v>72.02</v>
      </c>
      <c r="F14" s="87">
        <v>27489</v>
      </c>
      <c r="G14" s="89">
        <f t="shared" si="1"/>
        <v>7.29</v>
      </c>
      <c r="H14" s="87">
        <v>201735</v>
      </c>
      <c r="I14" s="87">
        <v>138089</v>
      </c>
      <c r="J14" s="87">
        <v>36034</v>
      </c>
      <c r="K14" s="90">
        <v>815</v>
      </c>
    </row>
    <row r="15" spans="1:11" s="74" customFormat="1" ht="19.5" customHeight="1">
      <c r="A15" s="91">
        <v>11</v>
      </c>
      <c r="B15" s="86">
        <v>2641</v>
      </c>
      <c r="C15" s="87">
        <v>381487</v>
      </c>
      <c r="D15" s="87">
        <v>277429</v>
      </c>
      <c r="E15" s="88">
        <f t="shared" si="0"/>
        <v>72.72</v>
      </c>
      <c r="F15" s="87">
        <v>33684</v>
      </c>
      <c r="G15" s="89">
        <f t="shared" si="1"/>
        <v>8.82</v>
      </c>
      <c r="H15" s="87">
        <v>199843</v>
      </c>
      <c r="I15" s="87">
        <v>143901</v>
      </c>
      <c r="J15" s="87">
        <v>36922</v>
      </c>
      <c r="K15" s="92">
        <v>821</v>
      </c>
    </row>
    <row r="16" spans="1:11" s="74" customFormat="1" ht="19.5" customHeight="1">
      <c r="A16" s="91">
        <v>12</v>
      </c>
      <c r="B16" s="86">
        <v>2677</v>
      </c>
      <c r="C16" s="87">
        <v>381689</v>
      </c>
      <c r="D16" s="87">
        <v>279064</v>
      </c>
      <c r="E16" s="88">
        <f t="shared" si="0"/>
        <v>73.11</v>
      </c>
      <c r="F16" s="87">
        <v>34196</v>
      </c>
      <c r="G16" s="89">
        <f t="shared" si="1"/>
        <v>8.95</v>
      </c>
      <c r="H16" s="93">
        <v>198327</v>
      </c>
      <c r="I16" s="93">
        <v>145011</v>
      </c>
      <c r="J16" s="93">
        <v>37522</v>
      </c>
      <c r="K16" s="92">
        <v>829</v>
      </c>
    </row>
    <row r="17" spans="1:11" s="74" customFormat="1" ht="19.5" customHeight="1">
      <c r="A17" s="1">
        <v>13</v>
      </c>
      <c r="B17" s="86">
        <v>2701</v>
      </c>
      <c r="C17" s="93">
        <v>384486</v>
      </c>
      <c r="D17" s="93">
        <v>283425</v>
      </c>
      <c r="E17" s="88">
        <f t="shared" si="0"/>
        <v>73.71</v>
      </c>
      <c r="F17" s="93">
        <v>35190</v>
      </c>
      <c r="G17" s="89">
        <f t="shared" si="1"/>
        <v>9.15</v>
      </c>
      <c r="H17" s="93">
        <v>204440</v>
      </c>
      <c r="I17" s="93">
        <v>140796</v>
      </c>
      <c r="J17" s="93">
        <v>38421</v>
      </c>
      <c r="K17" s="94">
        <v>829</v>
      </c>
    </row>
    <row r="18" spans="1:11" s="74" customFormat="1" ht="19.5" customHeight="1">
      <c r="A18" s="13">
        <v>14</v>
      </c>
      <c r="B18" s="86">
        <v>2717</v>
      </c>
      <c r="C18" s="93">
        <v>387302</v>
      </c>
      <c r="D18" s="93">
        <v>284745</v>
      </c>
      <c r="E18" s="88">
        <f t="shared" si="0"/>
        <v>73.52</v>
      </c>
      <c r="F18" s="93">
        <v>35699</v>
      </c>
      <c r="G18" s="89">
        <f t="shared" si="1"/>
        <v>9.21</v>
      </c>
      <c r="H18" s="93">
        <v>196844</v>
      </c>
      <c r="I18" s="93">
        <v>151173</v>
      </c>
      <c r="J18" s="93">
        <v>38456</v>
      </c>
      <c r="K18" s="93">
        <v>829</v>
      </c>
    </row>
    <row r="19" spans="1:11" s="74" customFormat="1" ht="19.5" customHeight="1">
      <c r="A19" s="13">
        <v>15</v>
      </c>
      <c r="B19" s="86">
        <v>2739</v>
      </c>
      <c r="C19" s="93">
        <v>388987</v>
      </c>
      <c r="D19" s="93">
        <v>286591</v>
      </c>
      <c r="E19" s="88">
        <f t="shared" si="0"/>
        <v>73.67</v>
      </c>
      <c r="F19" s="93">
        <v>36302</v>
      </c>
      <c r="G19" s="89">
        <f t="shared" si="1"/>
        <v>9.33</v>
      </c>
      <c r="H19" s="93">
        <v>196737</v>
      </c>
      <c r="I19" s="93">
        <v>152039</v>
      </c>
      <c r="J19" s="93">
        <v>39382</v>
      </c>
      <c r="K19" s="93">
        <v>829</v>
      </c>
    </row>
    <row r="20" spans="1:11" s="74" customFormat="1" ht="19.5" customHeight="1">
      <c r="A20" s="13">
        <v>16</v>
      </c>
      <c r="B20" s="86">
        <v>2763</v>
      </c>
      <c r="C20" s="93">
        <v>390052</v>
      </c>
      <c r="D20" s="93">
        <v>288511</v>
      </c>
      <c r="E20" s="88">
        <f t="shared" si="0"/>
        <v>73.96</v>
      </c>
      <c r="F20" s="93">
        <v>36928</v>
      </c>
      <c r="G20" s="89">
        <f t="shared" si="1"/>
        <v>9.46</v>
      </c>
      <c r="H20" s="93">
        <v>196107</v>
      </c>
      <c r="I20" s="93">
        <v>153840</v>
      </c>
      <c r="J20" s="93">
        <v>39276</v>
      </c>
      <c r="K20" s="93">
        <v>829</v>
      </c>
    </row>
    <row r="21" spans="1:11" s="74" customFormat="1" ht="19.5" customHeight="1">
      <c r="A21" s="13">
        <v>17</v>
      </c>
      <c r="B21" s="86">
        <v>2786</v>
      </c>
      <c r="C21" s="93">
        <v>390937</v>
      </c>
      <c r="D21" s="93">
        <v>289448</v>
      </c>
      <c r="E21" s="88">
        <f t="shared" si="0"/>
        <v>74.03</v>
      </c>
      <c r="F21" s="93">
        <v>36928</v>
      </c>
      <c r="G21" s="89">
        <f t="shared" si="1"/>
        <v>9.44</v>
      </c>
      <c r="H21" s="93">
        <v>194704</v>
      </c>
      <c r="I21" s="93">
        <v>156037</v>
      </c>
      <c r="J21" s="93">
        <v>39367</v>
      </c>
      <c r="K21" s="93">
        <v>829</v>
      </c>
    </row>
    <row r="22" spans="1:11" s="74" customFormat="1" ht="19.5" customHeight="1">
      <c r="A22" s="13">
        <v>18</v>
      </c>
      <c r="B22" s="95">
        <v>2810</v>
      </c>
      <c r="C22" s="96">
        <v>389044</v>
      </c>
      <c r="D22" s="96">
        <v>290707</v>
      </c>
      <c r="E22" s="88">
        <f t="shared" si="0"/>
        <v>74.72</v>
      </c>
      <c r="F22" s="96">
        <v>36928</v>
      </c>
      <c r="G22" s="89">
        <f t="shared" si="1"/>
        <v>9.49</v>
      </c>
      <c r="H22" s="96">
        <v>180105</v>
      </c>
      <c r="I22" s="96">
        <v>168203</v>
      </c>
      <c r="J22" s="96">
        <v>39837</v>
      </c>
      <c r="K22" s="96">
        <v>839</v>
      </c>
    </row>
    <row r="23" spans="1:11" s="74" customFormat="1" ht="19.5" customHeight="1">
      <c r="A23" s="1">
        <v>19</v>
      </c>
      <c r="B23" s="95">
        <v>2879</v>
      </c>
      <c r="C23" s="96">
        <v>393104</v>
      </c>
      <c r="D23" s="96">
        <v>295110</v>
      </c>
      <c r="E23" s="88">
        <f t="shared" si="0"/>
        <v>75.07</v>
      </c>
      <c r="F23" s="96">
        <v>36509</v>
      </c>
      <c r="G23" s="89">
        <f t="shared" si="1"/>
        <v>9.28</v>
      </c>
      <c r="H23" s="96">
        <v>179840</v>
      </c>
      <c r="I23" s="96">
        <v>172359</v>
      </c>
      <c r="J23" s="96">
        <v>40081</v>
      </c>
      <c r="K23" s="96">
        <v>824</v>
      </c>
    </row>
    <row r="24" spans="1:11" s="74" customFormat="1" ht="19.5" customHeight="1">
      <c r="A24" s="1">
        <v>20</v>
      </c>
      <c r="B24" s="95">
        <v>2897</v>
      </c>
      <c r="C24" s="96">
        <v>394427</v>
      </c>
      <c r="D24" s="96">
        <v>296895</v>
      </c>
      <c r="E24" s="88">
        <f t="shared" si="0"/>
        <v>75.27</v>
      </c>
      <c r="F24" s="96">
        <v>37069</v>
      </c>
      <c r="G24" s="89">
        <f t="shared" si="1"/>
        <v>9.39</v>
      </c>
      <c r="H24" s="96">
        <v>179002</v>
      </c>
      <c r="I24" s="96">
        <v>173978</v>
      </c>
      <c r="J24" s="96">
        <v>40528</v>
      </c>
      <c r="K24" s="96">
        <v>919</v>
      </c>
    </row>
    <row r="25" spans="1:11" s="74" customFormat="1" ht="19.5" customHeight="1">
      <c r="A25" s="1">
        <v>21</v>
      </c>
      <c r="B25" s="95">
        <v>2915</v>
      </c>
      <c r="C25" s="96">
        <v>395776</v>
      </c>
      <c r="D25" s="96">
        <v>299435</v>
      </c>
      <c r="E25" s="88">
        <f t="shared" si="0"/>
        <v>75.65</v>
      </c>
      <c r="F25" s="96">
        <v>37814</v>
      </c>
      <c r="G25" s="89">
        <f t="shared" si="1"/>
        <v>9.55</v>
      </c>
      <c r="H25" s="96">
        <v>178709</v>
      </c>
      <c r="I25" s="96">
        <v>175011</v>
      </c>
      <c r="J25" s="96">
        <v>41129</v>
      </c>
      <c r="K25" s="96">
        <v>927</v>
      </c>
    </row>
    <row r="26" spans="1:11" s="74" customFormat="1" ht="19.5" customHeight="1">
      <c r="A26" s="97">
        <v>22</v>
      </c>
      <c r="B26" s="96">
        <v>2927</v>
      </c>
      <c r="C26" s="96">
        <v>395923</v>
      </c>
      <c r="D26" s="96">
        <v>300140</v>
      </c>
      <c r="E26" s="88">
        <f t="shared" si="0"/>
        <v>75.8</v>
      </c>
      <c r="F26" s="96">
        <v>37885</v>
      </c>
      <c r="G26" s="89">
        <f t="shared" si="1"/>
        <v>9.56</v>
      </c>
      <c r="H26" s="96">
        <v>177750</v>
      </c>
      <c r="I26" s="96">
        <v>177264</v>
      </c>
      <c r="J26" s="96">
        <v>40097</v>
      </c>
      <c r="K26" s="96">
        <v>812</v>
      </c>
    </row>
    <row r="27" spans="1:11" s="100" customFormat="1" ht="19.5" customHeight="1">
      <c r="A27" s="98">
        <v>23</v>
      </c>
      <c r="B27" s="99">
        <v>2938</v>
      </c>
      <c r="C27" s="99">
        <v>397315</v>
      </c>
      <c r="D27" s="99">
        <v>301875</v>
      </c>
      <c r="E27" s="88">
        <f t="shared" si="0"/>
        <v>75.97</v>
      </c>
      <c r="F27" s="99">
        <v>38998</v>
      </c>
      <c r="G27" s="89">
        <f t="shared" si="1"/>
        <v>9.81</v>
      </c>
      <c r="H27" s="99">
        <v>177587</v>
      </c>
      <c r="I27" s="99">
        <v>177810</v>
      </c>
      <c r="J27" s="99">
        <v>41094</v>
      </c>
      <c r="K27" s="99">
        <v>824</v>
      </c>
    </row>
    <row r="28" spans="1:12" s="100" customFormat="1" ht="19.5" customHeight="1">
      <c r="A28" s="101">
        <v>24</v>
      </c>
      <c r="B28" s="102">
        <v>2964</v>
      </c>
      <c r="C28" s="99">
        <v>398573</v>
      </c>
      <c r="D28" s="99">
        <v>304736</v>
      </c>
      <c r="E28" s="88">
        <f t="shared" si="0"/>
        <v>76.45</v>
      </c>
      <c r="F28" s="99">
        <v>39767</v>
      </c>
      <c r="G28" s="89">
        <f t="shared" si="1"/>
        <v>9.97</v>
      </c>
      <c r="H28" s="99">
        <v>175861</v>
      </c>
      <c r="I28" s="99">
        <v>180143</v>
      </c>
      <c r="J28" s="99">
        <v>41745</v>
      </c>
      <c r="K28" s="99">
        <v>824</v>
      </c>
      <c r="L28" s="103"/>
    </row>
    <row r="29" spans="1:11" s="74" customFormat="1" ht="19.5" customHeight="1">
      <c r="A29" s="1">
        <v>25</v>
      </c>
      <c r="B29" s="86">
        <v>2974</v>
      </c>
      <c r="C29" s="93">
        <v>396151</v>
      </c>
      <c r="D29" s="93">
        <v>304524</v>
      </c>
      <c r="E29" s="104">
        <f t="shared" si="0"/>
        <v>76.87</v>
      </c>
      <c r="F29" s="93">
        <v>39740</v>
      </c>
      <c r="G29" s="89">
        <f t="shared" si="1"/>
        <v>10.03</v>
      </c>
      <c r="H29" s="93">
        <v>170919</v>
      </c>
      <c r="I29" s="93">
        <v>178395</v>
      </c>
      <c r="J29" s="93">
        <v>41716</v>
      </c>
      <c r="K29" s="78">
        <v>847</v>
      </c>
    </row>
    <row r="30" spans="1:11" s="74" customFormat="1" ht="19.5" customHeight="1">
      <c r="A30" s="1">
        <v>26</v>
      </c>
      <c r="B30" s="86">
        <v>2972</v>
      </c>
      <c r="C30" s="93">
        <v>396334</v>
      </c>
      <c r="D30" s="93">
        <v>305552</v>
      </c>
      <c r="E30" s="104">
        <v>77.09</v>
      </c>
      <c r="F30" s="93">
        <v>39708</v>
      </c>
      <c r="G30" s="89">
        <v>10.01</v>
      </c>
      <c r="H30" s="93">
        <v>179622</v>
      </c>
      <c r="I30" s="93">
        <v>179622</v>
      </c>
      <c r="J30" s="93">
        <v>41765</v>
      </c>
      <c r="K30" s="78">
        <v>847</v>
      </c>
    </row>
    <row r="31" spans="1:11" s="74" customFormat="1" ht="19.5" customHeight="1" thickBot="1">
      <c r="A31" s="105">
        <v>27</v>
      </c>
      <c r="B31" s="106">
        <v>3025</v>
      </c>
      <c r="C31" s="107">
        <v>400472</v>
      </c>
      <c r="D31" s="107">
        <v>310499</v>
      </c>
      <c r="E31" s="108">
        <v>77.53</v>
      </c>
      <c r="F31" s="107">
        <v>40540</v>
      </c>
      <c r="G31" s="109">
        <v>10.12</v>
      </c>
      <c r="H31" s="107">
        <v>173405</v>
      </c>
      <c r="I31" s="107">
        <v>183210</v>
      </c>
      <c r="J31" s="107">
        <v>43176</v>
      </c>
      <c r="K31" s="110">
        <v>847</v>
      </c>
    </row>
    <row r="32" spans="1:11" s="91" customFormat="1" ht="14.25" customHeight="1">
      <c r="A32" s="1" t="s">
        <v>177</v>
      </c>
      <c r="B32" s="93"/>
      <c r="C32" s="93"/>
      <c r="D32" s="93"/>
      <c r="E32" s="104"/>
      <c r="F32" s="93"/>
      <c r="G32" s="89"/>
      <c r="H32" s="93"/>
      <c r="I32" s="93"/>
      <c r="J32" s="93"/>
      <c r="K32" s="78"/>
    </row>
    <row r="33" spans="1:11" s="91" customFormat="1" ht="14.25" customHeight="1">
      <c r="A33" s="111" t="s">
        <v>176</v>
      </c>
      <c r="D33" s="87"/>
      <c r="E33" s="87"/>
      <c r="F33" s="87"/>
      <c r="G33" s="87"/>
      <c r="H33" s="87"/>
      <c r="I33" s="87"/>
      <c r="J33" s="87"/>
      <c r="K33" s="112"/>
    </row>
    <row r="34" spans="4:11" s="74" customFormat="1" ht="14.25" customHeight="1">
      <c r="D34" s="73"/>
      <c r="E34" s="73"/>
      <c r="F34" s="73"/>
      <c r="G34" s="73"/>
      <c r="H34" s="73"/>
      <c r="I34" s="73"/>
      <c r="J34" s="73"/>
      <c r="K34" s="71"/>
    </row>
    <row r="35" spans="4:10" s="74" customFormat="1" ht="14.25" customHeight="1">
      <c r="D35" s="73"/>
      <c r="E35" s="73"/>
      <c r="F35" s="73"/>
      <c r="G35" s="73"/>
      <c r="H35" s="73"/>
      <c r="I35" s="73"/>
      <c r="J35" s="73"/>
    </row>
    <row r="36" spans="4:10" s="74" customFormat="1" ht="14.25" customHeight="1">
      <c r="D36" s="73"/>
      <c r="E36" s="73"/>
      <c r="F36" s="73"/>
      <c r="G36" s="73"/>
      <c r="H36" s="73"/>
      <c r="I36" s="73"/>
      <c r="J36" s="73"/>
    </row>
    <row r="37" spans="4:10" s="74" customFormat="1" ht="14.25" customHeight="1">
      <c r="D37" s="73"/>
      <c r="E37" s="73"/>
      <c r="F37" s="73"/>
      <c r="G37" s="73"/>
      <c r="H37" s="73"/>
      <c r="I37" s="73"/>
      <c r="J37" s="73"/>
    </row>
    <row r="38" spans="4:10" s="74" customFormat="1" ht="14.25" customHeight="1">
      <c r="D38" s="73"/>
      <c r="E38" s="73"/>
      <c r="F38" s="73"/>
      <c r="G38" s="73"/>
      <c r="H38" s="73"/>
      <c r="I38" s="73"/>
      <c r="J38" s="73"/>
    </row>
    <row r="39" spans="4:10" s="74" customFormat="1" ht="14.25" customHeight="1">
      <c r="D39" s="73"/>
      <c r="E39" s="73"/>
      <c r="F39" s="73"/>
      <c r="G39" s="73"/>
      <c r="H39" s="73"/>
      <c r="I39" s="73"/>
      <c r="J39" s="73"/>
    </row>
    <row r="40" spans="4:10" s="74" customFormat="1" ht="14.25" customHeight="1">
      <c r="D40" s="73"/>
      <c r="E40" s="73"/>
      <c r="F40" s="73"/>
      <c r="G40" s="73"/>
      <c r="H40" s="73"/>
      <c r="I40" s="73"/>
      <c r="J40" s="73"/>
    </row>
    <row r="41" spans="4:10" s="74" customFormat="1" ht="14.25" customHeight="1">
      <c r="D41" s="73"/>
      <c r="E41" s="73"/>
      <c r="F41" s="73"/>
      <c r="G41" s="73"/>
      <c r="H41" s="73"/>
      <c r="I41" s="73"/>
      <c r="J41" s="73"/>
    </row>
    <row r="42" spans="4:10" s="74" customFormat="1" ht="14.25" customHeight="1">
      <c r="D42" s="73"/>
      <c r="E42" s="73"/>
      <c r="F42" s="73"/>
      <c r="G42" s="73"/>
      <c r="H42" s="73"/>
      <c r="I42" s="73"/>
      <c r="J42" s="73"/>
    </row>
    <row r="43" spans="4:10" s="74" customFormat="1" ht="14.25" customHeight="1">
      <c r="D43" s="73"/>
      <c r="E43" s="73"/>
      <c r="F43" s="73"/>
      <c r="G43" s="73"/>
      <c r="H43" s="73"/>
      <c r="I43" s="73"/>
      <c r="J43" s="73"/>
    </row>
    <row r="44" spans="4:10" s="74" customFormat="1" ht="14.25" customHeight="1">
      <c r="D44" s="73"/>
      <c r="E44" s="73"/>
      <c r="F44" s="73"/>
      <c r="G44" s="73"/>
      <c r="H44" s="73"/>
      <c r="I44" s="73"/>
      <c r="J44" s="73"/>
    </row>
    <row r="45" spans="4:10" s="74" customFormat="1" ht="14.25" customHeight="1">
      <c r="D45" s="73"/>
      <c r="E45" s="73"/>
      <c r="F45" s="73"/>
      <c r="G45" s="73"/>
      <c r="H45" s="73"/>
      <c r="I45" s="73"/>
      <c r="J45" s="73"/>
    </row>
    <row r="46" spans="4:10" s="74" customFormat="1" ht="14.25" customHeight="1">
      <c r="D46" s="73"/>
      <c r="E46" s="73"/>
      <c r="F46" s="73"/>
      <c r="G46" s="73"/>
      <c r="H46" s="73"/>
      <c r="I46" s="73"/>
      <c r="J46" s="73"/>
    </row>
    <row r="47" spans="4:10" s="74" customFormat="1" ht="14.25" customHeight="1">
      <c r="D47" s="73"/>
      <c r="E47" s="73"/>
      <c r="F47" s="73"/>
      <c r="G47" s="73"/>
      <c r="H47" s="73"/>
      <c r="I47" s="73"/>
      <c r="J47" s="73"/>
    </row>
    <row r="48" spans="4:10" s="74" customFormat="1" ht="14.25" customHeight="1">
      <c r="D48" s="73"/>
      <c r="E48" s="73"/>
      <c r="F48" s="73"/>
      <c r="G48" s="73"/>
      <c r="H48" s="73"/>
      <c r="I48" s="73"/>
      <c r="J48" s="73"/>
    </row>
    <row r="49" spans="4:10" s="74" customFormat="1" ht="14.25" customHeight="1">
      <c r="D49" s="73"/>
      <c r="E49" s="73"/>
      <c r="F49" s="73"/>
      <c r="G49" s="73"/>
      <c r="H49" s="73"/>
      <c r="I49" s="73"/>
      <c r="J49" s="73"/>
    </row>
  </sheetData>
  <sheetProtection/>
  <mergeCells count="3">
    <mergeCell ref="A2:B2"/>
    <mergeCell ref="A4:A5"/>
    <mergeCell ref="H4:K4"/>
  </mergeCells>
  <printOptions/>
  <pageMargins left="0.7874015748031497" right="0.984251968503937" top="0.7874015748031497" bottom="0.984251968503937" header="0.5118110236220472" footer="0.5118110236220472"/>
  <pageSetup horizontalDpi="600" verticalDpi="600" orientation="portrait" paperSize="9" scale="89" r:id="rId1"/>
  <headerFooter scaleWithDoc="0" alignWithMargins="0">
    <oddFooter>&amp;R&amp;A</oddFooter>
  </headerFooter>
  <colBreaks count="1" manualBreakCount="1">
    <brk id="7" max="3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76"/>
  <sheetViews>
    <sheetView showGridLines="0" zoomScaleSheetLayoutView="100" workbookViewId="0" topLeftCell="A1">
      <selection activeCell="A1" sqref="A1"/>
    </sheetView>
  </sheetViews>
  <sheetFormatPr defaultColWidth="9.00390625" defaultRowHeight="13.5"/>
  <cols>
    <col min="1" max="1" width="3.625" style="6" customWidth="1"/>
    <col min="2" max="2" width="9.625" style="6" customWidth="1"/>
    <col min="3" max="3" width="21.625" style="6" customWidth="1"/>
    <col min="4" max="4" width="27.75390625" style="6" bestFit="1" customWidth="1"/>
    <col min="5" max="5" width="27.625" style="6" bestFit="1" customWidth="1"/>
    <col min="6" max="6" width="6.375" style="6" customWidth="1"/>
    <col min="7" max="9" width="9.00390625" style="6" customWidth="1"/>
    <col min="10" max="10" width="12.625" style="6" bestFit="1" customWidth="1"/>
    <col min="11" max="11" width="22.875" style="6" bestFit="1" customWidth="1"/>
    <col min="12" max="12" width="21.50390625" style="6" customWidth="1"/>
    <col min="13" max="13" width="30.625" style="6" customWidth="1"/>
    <col min="14" max="14" width="13.125" style="6" bestFit="1" customWidth="1"/>
    <col min="15" max="15" width="7.125" style="6" bestFit="1" customWidth="1"/>
    <col min="16" max="16384" width="9.00390625" style="6" customWidth="1"/>
  </cols>
  <sheetData>
    <row r="1" spans="1:15" ht="13.5" customHeight="1">
      <c r="A1" s="2" t="s">
        <v>0</v>
      </c>
      <c r="B1" s="3"/>
      <c r="C1" s="3"/>
      <c r="D1" s="3"/>
      <c r="E1" s="3"/>
      <c r="F1" s="3"/>
      <c r="G1" s="3"/>
      <c r="H1" s="4"/>
      <c r="I1" s="4"/>
      <c r="J1" s="4"/>
      <c r="K1" s="5"/>
      <c r="M1" s="5"/>
      <c r="N1" s="5"/>
      <c r="O1" s="4"/>
    </row>
    <row r="2" spans="1:15" ht="17.25" customHeight="1">
      <c r="A2" s="7" t="s">
        <v>123</v>
      </c>
      <c r="B2" s="3"/>
      <c r="C2" s="3"/>
      <c r="D2" s="3"/>
      <c r="E2" s="3"/>
      <c r="F2" s="3"/>
      <c r="G2" s="3"/>
      <c r="H2" s="4"/>
      <c r="I2" s="4"/>
      <c r="J2" s="4"/>
      <c r="K2" s="5"/>
      <c r="M2" s="5"/>
      <c r="N2" s="5"/>
      <c r="O2" s="4"/>
    </row>
    <row r="3" spans="1:15" ht="14.25" customHeight="1" thickBot="1">
      <c r="A3" s="3"/>
      <c r="B3" s="3"/>
      <c r="C3" s="3"/>
      <c r="D3" s="3"/>
      <c r="E3" s="3"/>
      <c r="F3" s="3"/>
      <c r="G3" s="3"/>
      <c r="H3" s="4"/>
      <c r="I3" s="4"/>
      <c r="J3" s="4"/>
      <c r="K3" s="5"/>
      <c r="M3" s="5"/>
      <c r="O3" s="170" t="s">
        <v>124</v>
      </c>
    </row>
    <row r="4" spans="1:15" ht="13.5">
      <c r="A4" s="280" t="s">
        <v>114</v>
      </c>
      <c r="B4" s="277" t="s">
        <v>1</v>
      </c>
      <c r="C4" s="277"/>
      <c r="D4" s="277" t="s">
        <v>2</v>
      </c>
      <c r="E4" s="277"/>
      <c r="F4" s="256" t="s">
        <v>3</v>
      </c>
      <c r="G4" s="258" t="s">
        <v>4</v>
      </c>
      <c r="H4" s="260" t="s">
        <v>5</v>
      </c>
      <c r="I4" s="260" t="s">
        <v>6</v>
      </c>
      <c r="J4" s="277" t="s">
        <v>7</v>
      </c>
      <c r="K4" s="277" t="s">
        <v>8</v>
      </c>
      <c r="L4" s="277" t="s">
        <v>9</v>
      </c>
      <c r="M4" s="277" t="s">
        <v>10</v>
      </c>
      <c r="N4" s="264" t="s">
        <v>11</v>
      </c>
      <c r="O4" s="250" t="s">
        <v>12</v>
      </c>
    </row>
    <row r="5" spans="1:15" ht="13.5">
      <c r="A5" s="281"/>
      <c r="B5" s="278"/>
      <c r="C5" s="278"/>
      <c r="D5" s="278"/>
      <c r="E5" s="278"/>
      <c r="F5" s="257"/>
      <c r="G5" s="259"/>
      <c r="H5" s="261"/>
      <c r="I5" s="261"/>
      <c r="J5" s="278"/>
      <c r="K5" s="278"/>
      <c r="L5" s="278"/>
      <c r="M5" s="278"/>
      <c r="N5" s="265"/>
      <c r="O5" s="251"/>
    </row>
    <row r="6" spans="1:15" ht="13.5">
      <c r="A6" s="281"/>
      <c r="B6" s="8" t="s">
        <v>13</v>
      </c>
      <c r="C6" s="8" t="s">
        <v>14</v>
      </c>
      <c r="D6" s="8" t="s">
        <v>15</v>
      </c>
      <c r="E6" s="8" t="s">
        <v>16</v>
      </c>
      <c r="F6" s="10" t="s">
        <v>17</v>
      </c>
      <c r="G6" s="10" t="s">
        <v>17</v>
      </c>
      <c r="H6" s="10" t="s">
        <v>17</v>
      </c>
      <c r="I6" s="276"/>
      <c r="J6" s="278"/>
      <c r="K6" s="278"/>
      <c r="L6" s="278"/>
      <c r="M6" s="278"/>
      <c r="N6" s="9" t="s">
        <v>17</v>
      </c>
      <c r="O6" s="252"/>
    </row>
    <row r="7" spans="1:15" ht="13.5">
      <c r="A7" s="293">
        <v>1</v>
      </c>
      <c r="B7" s="295" t="s">
        <v>178</v>
      </c>
      <c r="C7" s="291" t="s">
        <v>127</v>
      </c>
      <c r="D7" s="291" t="s">
        <v>39</v>
      </c>
      <c r="E7" s="291" t="s">
        <v>39</v>
      </c>
      <c r="F7" s="114">
        <v>57</v>
      </c>
      <c r="G7" s="115">
        <v>70</v>
      </c>
      <c r="H7" s="115">
        <v>70</v>
      </c>
      <c r="I7" s="116" t="s">
        <v>128</v>
      </c>
      <c r="J7" s="117">
        <v>42066</v>
      </c>
      <c r="K7" s="113" t="s">
        <v>129</v>
      </c>
      <c r="L7" s="113" t="s">
        <v>130</v>
      </c>
      <c r="M7" s="291" t="s">
        <v>132</v>
      </c>
      <c r="N7" s="289">
        <v>0</v>
      </c>
      <c r="O7" s="287">
        <f>N7/H7</f>
        <v>0</v>
      </c>
    </row>
    <row r="8" spans="1:15" ht="13.5">
      <c r="A8" s="294"/>
      <c r="B8" s="294"/>
      <c r="C8" s="292"/>
      <c r="D8" s="292"/>
      <c r="E8" s="292"/>
      <c r="F8" s="133"/>
      <c r="G8" s="132"/>
      <c r="H8" s="132"/>
      <c r="I8" s="134"/>
      <c r="J8" s="132"/>
      <c r="K8" s="132"/>
      <c r="L8" s="132"/>
      <c r="M8" s="292"/>
      <c r="N8" s="290"/>
      <c r="O8" s="288"/>
    </row>
    <row r="9" spans="1:15" ht="13.5">
      <c r="A9" s="273">
        <v>2</v>
      </c>
      <c r="B9" s="275" t="s">
        <v>179</v>
      </c>
      <c r="C9" s="198" t="s">
        <v>18</v>
      </c>
      <c r="D9" s="197" t="s">
        <v>19</v>
      </c>
      <c r="E9" s="198" t="s">
        <v>20</v>
      </c>
      <c r="F9" s="12">
        <v>31.5</v>
      </c>
      <c r="G9" s="1">
        <v>4220</v>
      </c>
      <c r="H9" s="120">
        <v>4220</v>
      </c>
      <c r="I9" s="93"/>
      <c r="J9" s="11">
        <v>26018</v>
      </c>
      <c r="K9" s="16" t="s">
        <v>21</v>
      </c>
      <c r="L9" s="17"/>
      <c r="M9" s="197" t="s">
        <v>22</v>
      </c>
      <c r="N9" s="268">
        <v>3965</v>
      </c>
      <c r="O9" s="240">
        <f>N9/H9</f>
        <v>0.9395734597156398</v>
      </c>
    </row>
    <row r="10" spans="1:15" ht="13.5">
      <c r="A10" s="279"/>
      <c r="B10" s="221"/>
      <c r="C10" s="198"/>
      <c r="D10" s="197"/>
      <c r="E10" s="198"/>
      <c r="F10" s="12"/>
      <c r="G10" s="1"/>
      <c r="H10" s="120"/>
      <c r="I10" s="93"/>
      <c r="J10" s="11">
        <v>27926</v>
      </c>
      <c r="K10" s="16" t="s">
        <v>23</v>
      </c>
      <c r="L10" s="135" t="s">
        <v>24</v>
      </c>
      <c r="M10" s="197"/>
      <c r="N10" s="201"/>
      <c r="O10" s="240"/>
    </row>
    <row r="11" spans="1:15" ht="13.5">
      <c r="A11" s="274"/>
      <c r="B11" s="221"/>
      <c r="C11" s="198"/>
      <c r="D11" s="197"/>
      <c r="E11" s="198"/>
      <c r="F11" s="12"/>
      <c r="G11" s="1">
        <v>5600</v>
      </c>
      <c r="H11" s="120"/>
      <c r="I11" s="93">
        <v>4</v>
      </c>
      <c r="J11" s="11">
        <v>39115</v>
      </c>
      <c r="K11" s="16" t="s">
        <v>25</v>
      </c>
      <c r="L11" s="135" t="s">
        <v>26</v>
      </c>
      <c r="M11" s="197"/>
      <c r="N11" s="201"/>
      <c r="O11" s="240"/>
    </row>
    <row r="12" spans="1:15" ht="13.5">
      <c r="A12" s="270">
        <v>3</v>
      </c>
      <c r="B12" s="272" t="s">
        <v>180</v>
      </c>
      <c r="C12" s="218" t="s">
        <v>27</v>
      </c>
      <c r="D12" s="199" t="s">
        <v>28</v>
      </c>
      <c r="E12" s="199" t="s">
        <v>29</v>
      </c>
      <c r="F12" s="137">
        <v>25.5</v>
      </c>
      <c r="G12" s="138">
        <v>4180</v>
      </c>
      <c r="H12" s="139">
        <v>3100</v>
      </c>
      <c r="I12" s="140"/>
      <c r="J12" s="141">
        <v>26018</v>
      </c>
      <c r="K12" s="136" t="s">
        <v>21</v>
      </c>
      <c r="L12" s="142"/>
      <c r="M12" s="199" t="s">
        <v>22</v>
      </c>
      <c r="N12" s="269">
        <v>3100</v>
      </c>
      <c r="O12" s="241">
        <f>N12/H12</f>
        <v>1</v>
      </c>
    </row>
    <row r="13" spans="1:15" ht="13.5">
      <c r="A13" s="271"/>
      <c r="B13" s="220"/>
      <c r="C13" s="200"/>
      <c r="D13" s="225"/>
      <c r="E13" s="200"/>
      <c r="F13" s="145"/>
      <c r="G13" s="146"/>
      <c r="H13" s="147"/>
      <c r="I13" s="148">
        <v>4</v>
      </c>
      <c r="J13" s="149">
        <v>39115</v>
      </c>
      <c r="K13" s="128" t="s">
        <v>25</v>
      </c>
      <c r="L13" s="150" t="s">
        <v>26</v>
      </c>
      <c r="M13" s="225"/>
      <c r="N13" s="217"/>
      <c r="O13" s="242"/>
    </row>
    <row r="14" spans="1:15" ht="13.5">
      <c r="A14" s="273">
        <v>4</v>
      </c>
      <c r="B14" s="275" t="s">
        <v>181</v>
      </c>
      <c r="C14" s="198" t="s">
        <v>27</v>
      </c>
      <c r="D14" s="197" t="s">
        <v>30</v>
      </c>
      <c r="E14" s="197" t="s">
        <v>30</v>
      </c>
      <c r="F14" s="12">
        <v>25.5</v>
      </c>
      <c r="G14" s="1">
        <v>150</v>
      </c>
      <c r="H14" s="120">
        <v>150</v>
      </c>
      <c r="I14" s="93"/>
      <c r="J14" s="11">
        <v>26018</v>
      </c>
      <c r="K14" s="16" t="s">
        <v>21</v>
      </c>
      <c r="L14" s="17"/>
      <c r="M14" s="16" t="s">
        <v>22</v>
      </c>
      <c r="N14" s="201">
        <v>150</v>
      </c>
      <c r="O14" s="240">
        <f>N14/H14</f>
        <v>1</v>
      </c>
    </row>
    <row r="15" spans="1:15" ht="13.5">
      <c r="A15" s="274"/>
      <c r="B15" s="221"/>
      <c r="C15" s="198"/>
      <c r="D15" s="197"/>
      <c r="E15" s="198"/>
      <c r="F15" s="12"/>
      <c r="G15" s="1"/>
      <c r="H15" s="120"/>
      <c r="I15" s="93">
        <v>4</v>
      </c>
      <c r="J15" s="11">
        <v>39115</v>
      </c>
      <c r="K15" s="16" t="s">
        <v>25</v>
      </c>
      <c r="L15" s="135" t="s">
        <v>26</v>
      </c>
      <c r="M15" s="16" t="s">
        <v>31</v>
      </c>
      <c r="N15" s="201"/>
      <c r="O15" s="240"/>
    </row>
    <row r="16" spans="1:15" ht="13.5" customHeight="1">
      <c r="A16" s="270">
        <v>5</v>
      </c>
      <c r="B16" s="272" t="s">
        <v>182</v>
      </c>
      <c r="C16" s="218" t="s">
        <v>32</v>
      </c>
      <c r="D16" s="199" t="s">
        <v>33</v>
      </c>
      <c r="E16" s="218" t="s">
        <v>34</v>
      </c>
      <c r="F16" s="137">
        <v>28</v>
      </c>
      <c r="G16" s="138">
        <v>610</v>
      </c>
      <c r="H16" s="139">
        <v>460</v>
      </c>
      <c r="I16" s="140"/>
      <c r="J16" s="141">
        <v>31422</v>
      </c>
      <c r="K16" s="136" t="s">
        <v>35</v>
      </c>
      <c r="L16" s="142"/>
      <c r="M16" s="136" t="s">
        <v>36</v>
      </c>
      <c r="N16" s="216">
        <v>460</v>
      </c>
      <c r="O16" s="241">
        <f>N16/H16</f>
        <v>1</v>
      </c>
    </row>
    <row r="17" spans="1:15" ht="13.5">
      <c r="A17" s="271"/>
      <c r="B17" s="220"/>
      <c r="C17" s="200"/>
      <c r="D17" s="225"/>
      <c r="E17" s="200"/>
      <c r="F17" s="145"/>
      <c r="G17" s="146"/>
      <c r="H17" s="147"/>
      <c r="I17" s="148">
        <v>2</v>
      </c>
      <c r="J17" s="149">
        <v>39115</v>
      </c>
      <c r="K17" s="128" t="s">
        <v>25</v>
      </c>
      <c r="L17" s="150" t="s">
        <v>26</v>
      </c>
      <c r="M17" s="128" t="s">
        <v>37</v>
      </c>
      <c r="N17" s="217"/>
      <c r="O17" s="242"/>
    </row>
    <row r="18" spans="1:15" ht="13.5" customHeight="1">
      <c r="A18" s="273">
        <v>6</v>
      </c>
      <c r="B18" s="275" t="s">
        <v>183</v>
      </c>
      <c r="C18" s="198" t="s">
        <v>38</v>
      </c>
      <c r="D18" s="197" t="s">
        <v>39</v>
      </c>
      <c r="E18" s="198" t="s">
        <v>40</v>
      </c>
      <c r="F18" s="12">
        <v>20</v>
      </c>
      <c r="G18" s="1">
        <v>1740</v>
      </c>
      <c r="H18" s="120">
        <v>1740</v>
      </c>
      <c r="I18" s="93"/>
      <c r="J18" s="11">
        <v>26018</v>
      </c>
      <c r="K18" s="16" t="s">
        <v>21</v>
      </c>
      <c r="L18" s="17"/>
      <c r="M18" s="283" t="s">
        <v>41</v>
      </c>
      <c r="N18" s="268">
        <v>1670</v>
      </c>
      <c r="O18" s="240">
        <f>N18/H19</f>
        <v>1</v>
      </c>
    </row>
    <row r="19" spans="1:15" ht="13.5">
      <c r="A19" s="279"/>
      <c r="B19" s="221"/>
      <c r="C19" s="198"/>
      <c r="D19" s="197"/>
      <c r="E19" s="198"/>
      <c r="F19" s="12"/>
      <c r="G19" s="1">
        <v>1670</v>
      </c>
      <c r="H19" s="120">
        <v>1670</v>
      </c>
      <c r="I19" s="78">
        <v>2</v>
      </c>
      <c r="J19" s="11">
        <v>36627</v>
      </c>
      <c r="K19" s="16" t="s">
        <v>42</v>
      </c>
      <c r="L19" s="17" t="s">
        <v>43</v>
      </c>
      <c r="M19" s="197"/>
      <c r="N19" s="201"/>
      <c r="O19" s="240"/>
    </row>
    <row r="20" spans="1:15" ht="13.5">
      <c r="A20" s="279"/>
      <c r="B20" s="221"/>
      <c r="C20" s="198"/>
      <c r="D20" s="197"/>
      <c r="E20" s="198"/>
      <c r="F20" s="12"/>
      <c r="G20" s="1"/>
      <c r="H20" s="120"/>
      <c r="I20" s="78"/>
      <c r="J20" s="11">
        <v>38184</v>
      </c>
      <c r="K20" s="16" t="s">
        <v>44</v>
      </c>
      <c r="L20" s="135" t="s">
        <v>45</v>
      </c>
      <c r="M20" s="225"/>
      <c r="N20" s="201"/>
      <c r="O20" s="240"/>
    </row>
    <row r="21" spans="1:15" ht="13.5">
      <c r="A21" s="274"/>
      <c r="B21" s="221"/>
      <c r="C21" s="198"/>
      <c r="D21" s="197"/>
      <c r="E21" s="198"/>
      <c r="F21" s="12"/>
      <c r="G21" s="1"/>
      <c r="H21" s="120"/>
      <c r="I21" s="78"/>
      <c r="J21" s="11">
        <v>42066</v>
      </c>
      <c r="K21" s="151" t="s">
        <v>133</v>
      </c>
      <c r="L21" s="151" t="s">
        <v>131</v>
      </c>
      <c r="M21" s="152"/>
      <c r="N21" s="201"/>
      <c r="O21" s="240"/>
    </row>
    <row r="22" spans="1:15" ht="13.5">
      <c r="A22" s="270">
        <v>7</v>
      </c>
      <c r="B22" s="272" t="s">
        <v>184</v>
      </c>
      <c r="C22" s="218" t="s">
        <v>46</v>
      </c>
      <c r="D22" s="227" t="s">
        <v>47</v>
      </c>
      <c r="E22" s="199" t="s">
        <v>48</v>
      </c>
      <c r="F22" s="137">
        <v>20</v>
      </c>
      <c r="G22" s="138">
        <v>1410</v>
      </c>
      <c r="H22" s="139">
        <v>600</v>
      </c>
      <c r="I22" s="140"/>
      <c r="J22" s="141">
        <v>26547</v>
      </c>
      <c r="K22" s="136" t="s">
        <v>49</v>
      </c>
      <c r="L22" s="142"/>
      <c r="M22" s="199" t="s">
        <v>50</v>
      </c>
      <c r="N22" s="284">
        <v>490</v>
      </c>
      <c r="O22" s="253">
        <f>N22/H23</f>
        <v>1</v>
      </c>
    </row>
    <row r="23" spans="1:15" ht="13.5">
      <c r="A23" s="271"/>
      <c r="B23" s="220"/>
      <c r="C23" s="230"/>
      <c r="D23" s="225"/>
      <c r="E23" s="200"/>
      <c r="F23" s="145"/>
      <c r="G23" s="146">
        <v>1310</v>
      </c>
      <c r="H23" s="147">
        <v>490</v>
      </c>
      <c r="I23" s="153">
        <v>2</v>
      </c>
      <c r="J23" s="149">
        <v>39115</v>
      </c>
      <c r="K23" s="128" t="s">
        <v>25</v>
      </c>
      <c r="L23" s="150" t="s">
        <v>26</v>
      </c>
      <c r="M23" s="225"/>
      <c r="N23" s="285"/>
      <c r="O23" s="245"/>
    </row>
    <row r="24" spans="1:15" ht="13.5">
      <c r="A24" s="273">
        <v>8</v>
      </c>
      <c r="B24" s="275" t="s">
        <v>185</v>
      </c>
      <c r="C24" s="198" t="s">
        <v>51</v>
      </c>
      <c r="D24" s="197" t="s">
        <v>52</v>
      </c>
      <c r="E24" s="197" t="s">
        <v>53</v>
      </c>
      <c r="F24" s="12">
        <v>20</v>
      </c>
      <c r="G24" s="1">
        <v>2160</v>
      </c>
      <c r="H24" s="120">
        <v>2160</v>
      </c>
      <c r="I24" s="93"/>
      <c r="J24" s="11">
        <v>26018</v>
      </c>
      <c r="K24" s="16" t="s">
        <v>21</v>
      </c>
      <c r="L24" s="17"/>
      <c r="M24" s="197" t="s">
        <v>54</v>
      </c>
      <c r="N24" s="268">
        <v>1218</v>
      </c>
      <c r="O24" s="240">
        <f>N24/H24</f>
        <v>0.5638888888888889</v>
      </c>
    </row>
    <row r="25" spans="1:15" ht="13.5">
      <c r="A25" s="274"/>
      <c r="B25" s="221"/>
      <c r="C25" s="198"/>
      <c r="D25" s="197"/>
      <c r="E25" s="198"/>
      <c r="F25" s="12"/>
      <c r="G25" s="1"/>
      <c r="H25" s="120"/>
      <c r="I25" s="78">
        <v>2</v>
      </c>
      <c r="J25" s="11">
        <v>39115</v>
      </c>
      <c r="K25" s="16" t="s">
        <v>25</v>
      </c>
      <c r="L25" s="135" t="s">
        <v>26</v>
      </c>
      <c r="M25" s="197"/>
      <c r="N25" s="201"/>
      <c r="O25" s="240"/>
    </row>
    <row r="26" spans="1:15" ht="13.5">
      <c r="A26" s="270">
        <v>9</v>
      </c>
      <c r="B26" s="272" t="s">
        <v>186</v>
      </c>
      <c r="C26" s="218" t="s">
        <v>55</v>
      </c>
      <c r="D26" s="199" t="s">
        <v>56</v>
      </c>
      <c r="E26" s="199" t="s">
        <v>57</v>
      </c>
      <c r="F26" s="137">
        <v>20</v>
      </c>
      <c r="G26" s="138">
        <v>2020</v>
      </c>
      <c r="H26" s="139">
        <v>510</v>
      </c>
      <c r="I26" s="140"/>
      <c r="J26" s="141">
        <v>26547</v>
      </c>
      <c r="K26" s="136" t="s">
        <v>49</v>
      </c>
      <c r="L26" s="142"/>
      <c r="M26" s="199" t="s">
        <v>54</v>
      </c>
      <c r="N26" s="216">
        <v>510</v>
      </c>
      <c r="O26" s="241">
        <f>N26/H26</f>
        <v>1</v>
      </c>
    </row>
    <row r="27" spans="1:15" ht="13.5">
      <c r="A27" s="271"/>
      <c r="B27" s="220"/>
      <c r="C27" s="200"/>
      <c r="D27" s="225"/>
      <c r="E27" s="200"/>
      <c r="F27" s="145"/>
      <c r="G27" s="146"/>
      <c r="H27" s="147"/>
      <c r="I27" s="148">
        <v>2</v>
      </c>
      <c r="J27" s="149">
        <v>39115</v>
      </c>
      <c r="K27" s="128" t="s">
        <v>25</v>
      </c>
      <c r="L27" s="150" t="s">
        <v>26</v>
      </c>
      <c r="M27" s="225"/>
      <c r="N27" s="217"/>
      <c r="O27" s="242"/>
    </row>
    <row r="28" spans="1:15" ht="13.5">
      <c r="A28" s="273">
        <v>10</v>
      </c>
      <c r="B28" s="275" t="s">
        <v>187</v>
      </c>
      <c r="C28" s="198" t="s">
        <v>58</v>
      </c>
      <c r="D28" s="197" t="s">
        <v>59</v>
      </c>
      <c r="E28" s="197" t="s">
        <v>60</v>
      </c>
      <c r="F28" s="12">
        <v>18</v>
      </c>
      <c r="G28" s="1">
        <v>400</v>
      </c>
      <c r="H28" s="120">
        <v>400</v>
      </c>
      <c r="I28" s="93"/>
      <c r="J28" s="11">
        <v>26018</v>
      </c>
      <c r="K28" s="16" t="s">
        <v>21</v>
      </c>
      <c r="L28" s="17"/>
      <c r="M28" s="16"/>
      <c r="N28" s="201">
        <v>0</v>
      </c>
      <c r="O28" s="240">
        <f>N28/H28</f>
        <v>0</v>
      </c>
    </row>
    <row r="29" spans="1:15" ht="13.5">
      <c r="A29" s="274"/>
      <c r="B29" s="221"/>
      <c r="C29" s="198"/>
      <c r="D29" s="197"/>
      <c r="E29" s="198"/>
      <c r="F29" s="12"/>
      <c r="G29" s="1"/>
      <c r="H29" s="120"/>
      <c r="I29" s="93">
        <v>2</v>
      </c>
      <c r="J29" s="11">
        <v>39115</v>
      </c>
      <c r="K29" s="16" t="s">
        <v>25</v>
      </c>
      <c r="L29" s="135" t="s">
        <v>26</v>
      </c>
      <c r="M29" s="16"/>
      <c r="N29" s="201"/>
      <c r="O29" s="240"/>
    </row>
    <row r="30" spans="1:15" ht="13.5" customHeight="1">
      <c r="A30" s="270">
        <v>11</v>
      </c>
      <c r="B30" s="272" t="s">
        <v>188</v>
      </c>
      <c r="C30" s="218" t="s">
        <v>61</v>
      </c>
      <c r="D30" s="199" t="s">
        <v>60</v>
      </c>
      <c r="E30" s="218" t="s">
        <v>62</v>
      </c>
      <c r="F30" s="137">
        <v>16</v>
      </c>
      <c r="G30" s="138">
        <v>2980</v>
      </c>
      <c r="H30" s="139">
        <v>2980</v>
      </c>
      <c r="I30" s="140"/>
      <c r="J30" s="141">
        <v>26018</v>
      </c>
      <c r="K30" s="136" t="s">
        <v>21</v>
      </c>
      <c r="L30" s="142"/>
      <c r="M30" s="136"/>
      <c r="N30" s="269">
        <v>1012</v>
      </c>
      <c r="O30" s="241">
        <f>N30/H30</f>
        <v>0.3395973154362416</v>
      </c>
    </row>
    <row r="31" spans="1:15" ht="13.5">
      <c r="A31" s="271"/>
      <c r="B31" s="220"/>
      <c r="C31" s="200"/>
      <c r="D31" s="225"/>
      <c r="E31" s="200"/>
      <c r="F31" s="145"/>
      <c r="G31" s="146"/>
      <c r="H31" s="147"/>
      <c r="I31" s="148">
        <v>2</v>
      </c>
      <c r="J31" s="149">
        <v>39115</v>
      </c>
      <c r="K31" s="128" t="s">
        <v>25</v>
      </c>
      <c r="L31" s="150" t="s">
        <v>26</v>
      </c>
      <c r="M31" s="128"/>
      <c r="N31" s="217"/>
      <c r="O31" s="242"/>
    </row>
    <row r="32" spans="1:15" ht="13.5" customHeight="1">
      <c r="A32" s="273">
        <v>12</v>
      </c>
      <c r="B32" s="275" t="s">
        <v>189</v>
      </c>
      <c r="C32" s="197" t="s">
        <v>63</v>
      </c>
      <c r="D32" s="197" t="s">
        <v>28</v>
      </c>
      <c r="E32" s="197" t="s">
        <v>33</v>
      </c>
      <c r="F32" s="154" t="s">
        <v>115</v>
      </c>
      <c r="G32" s="155" t="s">
        <v>116</v>
      </c>
      <c r="H32" s="156" t="s">
        <v>117</v>
      </c>
      <c r="I32" s="93"/>
      <c r="J32" s="157" t="s">
        <v>118</v>
      </c>
      <c r="K32" s="16" t="s">
        <v>64</v>
      </c>
      <c r="L32" s="17" t="s">
        <v>65</v>
      </c>
      <c r="M32" s="16"/>
      <c r="N32" s="201">
        <v>500</v>
      </c>
      <c r="O32" s="240">
        <f>N32/H33</f>
        <v>1</v>
      </c>
    </row>
    <row r="33" spans="1:15" ht="13.5" customHeight="1">
      <c r="A33" s="279"/>
      <c r="B33" s="221"/>
      <c r="C33" s="198"/>
      <c r="D33" s="197"/>
      <c r="E33" s="197"/>
      <c r="F33" s="12">
        <v>16</v>
      </c>
      <c r="G33" s="1">
        <v>5340</v>
      </c>
      <c r="H33" s="120">
        <v>500</v>
      </c>
      <c r="I33" s="93"/>
      <c r="J33" s="11">
        <v>31422</v>
      </c>
      <c r="K33" s="16" t="s">
        <v>35</v>
      </c>
      <c r="L33" s="17" t="s">
        <v>66</v>
      </c>
      <c r="M33" s="16"/>
      <c r="N33" s="201"/>
      <c r="O33" s="240"/>
    </row>
    <row r="34" spans="1:15" ht="13.5">
      <c r="A34" s="274"/>
      <c r="B34" s="221"/>
      <c r="C34" s="198"/>
      <c r="D34" s="197"/>
      <c r="E34" s="197"/>
      <c r="F34" s="12" t="s">
        <v>119</v>
      </c>
      <c r="G34" s="101" t="s">
        <v>119</v>
      </c>
      <c r="H34" s="158" t="s">
        <v>119</v>
      </c>
      <c r="I34" s="93">
        <v>2</v>
      </c>
      <c r="J34" s="11">
        <v>39115</v>
      </c>
      <c r="K34" s="16" t="s">
        <v>25</v>
      </c>
      <c r="L34" s="135" t="s">
        <v>26</v>
      </c>
      <c r="M34" s="16"/>
      <c r="N34" s="201"/>
      <c r="O34" s="240"/>
    </row>
    <row r="35" spans="1:15" ht="13.5">
      <c r="A35" s="270">
        <v>13</v>
      </c>
      <c r="B35" s="272" t="s">
        <v>190</v>
      </c>
      <c r="C35" s="218" t="s">
        <v>67</v>
      </c>
      <c r="D35" s="199" t="s">
        <v>48</v>
      </c>
      <c r="E35" s="199" t="s">
        <v>68</v>
      </c>
      <c r="F35" s="137">
        <v>16</v>
      </c>
      <c r="G35" s="138">
        <v>2420</v>
      </c>
      <c r="H35" s="139">
        <v>1540</v>
      </c>
      <c r="I35" s="140"/>
      <c r="J35" s="141">
        <v>26547</v>
      </c>
      <c r="K35" s="136" t="s">
        <v>49</v>
      </c>
      <c r="L35" s="142"/>
      <c r="M35" s="210" t="s">
        <v>69</v>
      </c>
      <c r="N35" s="233">
        <v>0</v>
      </c>
      <c r="O35" s="241">
        <f>N35/H35</f>
        <v>0</v>
      </c>
    </row>
    <row r="36" spans="1:15" ht="13.5">
      <c r="A36" s="271"/>
      <c r="B36" s="220"/>
      <c r="C36" s="200"/>
      <c r="D36" s="225"/>
      <c r="E36" s="200"/>
      <c r="F36" s="145"/>
      <c r="G36" s="146"/>
      <c r="H36" s="147"/>
      <c r="I36" s="148">
        <v>2</v>
      </c>
      <c r="J36" s="149">
        <v>39115</v>
      </c>
      <c r="K36" s="128" t="s">
        <v>25</v>
      </c>
      <c r="L36" s="150" t="s">
        <v>26</v>
      </c>
      <c r="M36" s="211"/>
      <c r="N36" s="215"/>
      <c r="O36" s="242"/>
    </row>
    <row r="37" spans="1:15" ht="13.5">
      <c r="A37" s="273">
        <v>14</v>
      </c>
      <c r="B37" s="275" t="s">
        <v>191</v>
      </c>
      <c r="C37" s="198" t="s">
        <v>70</v>
      </c>
      <c r="D37" s="197" t="s">
        <v>71</v>
      </c>
      <c r="E37" s="198" t="s">
        <v>62</v>
      </c>
      <c r="F37" s="12">
        <v>16</v>
      </c>
      <c r="G37" s="1">
        <v>2100</v>
      </c>
      <c r="H37" s="120">
        <v>1320</v>
      </c>
      <c r="I37" s="93"/>
      <c r="J37" s="11">
        <v>26018</v>
      </c>
      <c r="K37" s="16" t="s">
        <v>21</v>
      </c>
      <c r="L37" s="17"/>
      <c r="M37" s="286" t="s">
        <v>69</v>
      </c>
      <c r="N37" s="234">
        <v>0</v>
      </c>
      <c r="O37" s="240">
        <f>N37/H37</f>
        <v>0</v>
      </c>
    </row>
    <row r="38" spans="1:15" ht="13.5">
      <c r="A38" s="274"/>
      <c r="B38" s="221"/>
      <c r="C38" s="198"/>
      <c r="D38" s="197"/>
      <c r="E38" s="198"/>
      <c r="F38" s="12"/>
      <c r="G38" s="1"/>
      <c r="H38" s="120"/>
      <c r="I38" s="93">
        <v>2</v>
      </c>
      <c r="J38" s="11">
        <v>39115</v>
      </c>
      <c r="K38" s="16" t="s">
        <v>25</v>
      </c>
      <c r="L38" s="135" t="s">
        <v>26</v>
      </c>
      <c r="M38" s="286"/>
      <c r="N38" s="234"/>
      <c r="O38" s="240"/>
    </row>
    <row r="39" spans="1:15" ht="13.5" customHeight="1">
      <c r="A39" s="270">
        <v>15</v>
      </c>
      <c r="B39" s="272" t="s">
        <v>192</v>
      </c>
      <c r="C39" s="218" t="s">
        <v>72</v>
      </c>
      <c r="D39" s="199" t="s">
        <v>73</v>
      </c>
      <c r="E39" s="199" t="s">
        <v>74</v>
      </c>
      <c r="F39" s="137">
        <v>16</v>
      </c>
      <c r="G39" s="138">
        <v>1280</v>
      </c>
      <c r="H39" s="139">
        <v>710</v>
      </c>
      <c r="I39" s="140"/>
      <c r="J39" s="141">
        <v>31422</v>
      </c>
      <c r="K39" s="136" t="s">
        <v>35</v>
      </c>
      <c r="L39" s="142"/>
      <c r="M39" s="136" t="s">
        <v>75</v>
      </c>
      <c r="N39" s="216">
        <v>710</v>
      </c>
      <c r="O39" s="241">
        <f>N39/H39</f>
        <v>1</v>
      </c>
    </row>
    <row r="40" spans="1:15" ht="13.5" customHeight="1">
      <c r="A40" s="279"/>
      <c r="B40" s="221"/>
      <c r="C40" s="198"/>
      <c r="D40" s="197"/>
      <c r="E40" s="198"/>
      <c r="F40" s="12"/>
      <c r="G40" s="1"/>
      <c r="H40" s="120"/>
      <c r="I40" s="93"/>
      <c r="J40" s="11">
        <v>32332</v>
      </c>
      <c r="K40" s="16" t="s">
        <v>76</v>
      </c>
      <c r="L40" s="17" t="s">
        <v>77</v>
      </c>
      <c r="M40" s="16" t="s">
        <v>78</v>
      </c>
      <c r="N40" s="201"/>
      <c r="O40" s="240"/>
    </row>
    <row r="41" spans="1:15" ht="13.5">
      <c r="A41" s="271"/>
      <c r="B41" s="220"/>
      <c r="C41" s="200"/>
      <c r="D41" s="225"/>
      <c r="E41" s="200"/>
      <c r="F41" s="145"/>
      <c r="G41" s="146"/>
      <c r="H41" s="147"/>
      <c r="I41" s="148">
        <v>2</v>
      </c>
      <c r="J41" s="149">
        <v>39115</v>
      </c>
      <c r="K41" s="128" t="s">
        <v>25</v>
      </c>
      <c r="L41" s="150" t="s">
        <v>26</v>
      </c>
      <c r="M41" s="128" t="s">
        <v>120</v>
      </c>
      <c r="N41" s="217"/>
      <c r="O41" s="242"/>
    </row>
    <row r="42" spans="1:15" ht="13.5" customHeight="1">
      <c r="A42" s="273">
        <v>16</v>
      </c>
      <c r="B42" s="275" t="s">
        <v>193</v>
      </c>
      <c r="C42" s="198" t="s">
        <v>79</v>
      </c>
      <c r="D42" s="197" t="s">
        <v>80</v>
      </c>
      <c r="E42" s="197" t="s">
        <v>74</v>
      </c>
      <c r="F42" s="12">
        <v>16</v>
      </c>
      <c r="G42" s="1">
        <v>1730</v>
      </c>
      <c r="H42" s="120">
        <v>1240</v>
      </c>
      <c r="I42" s="93"/>
      <c r="J42" s="11">
        <v>31422</v>
      </c>
      <c r="K42" s="16" t="s">
        <v>35</v>
      </c>
      <c r="L42" s="17"/>
      <c r="M42" s="159" t="s">
        <v>81</v>
      </c>
      <c r="N42" s="235">
        <v>460</v>
      </c>
      <c r="O42" s="240">
        <f>N42/H42</f>
        <v>0.3709677419354839</v>
      </c>
    </row>
    <row r="43" spans="1:15" ht="13.5">
      <c r="A43" s="274"/>
      <c r="B43" s="221"/>
      <c r="C43" s="198"/>
      <c r="D43" s="197"/>
      <c r="E43" s="198"/>
      <c r="F43" s="12"/>
      <c r="G43" s="1"/>
      <c r="H43" s="160" t="s">
        <v>121</v>
      </c>
      <c r="I43" s="93">
        <v>2</v>
      </c>
      <c r="J43" s="11">
        <v>39115</v>
      </c>
      <c r="K43" s="16" t="s">
        <v>25</v>
      </c>
      <c r="L43" s="135" t="s">
        <v>26</v>
      </c>
      <c r="M43" s="16"/>
      <c r="N43" s="201"/>
      <c r="O43" s="240"/>
    </row>
    <row r="44" spans="1:15" ht="13.5" customHeight="1">
      <c r="A44" s="270">
        <v>17</v>
      </c>
      <c r="B44" s="272" t="s">
        <v>194</v>
      </c>
      <c r="C44" s="218" t="s">
        <v>82</v>
      </c>
      <c r="D44" s="199" t="s">
        <v>74</v>
      </c>
      <c r="E44" s="199" t="s">
        <v>74</v>
      </c>
      <c r="F44" s="137">
        <v>17.5</v>
      </c>
      <c r="G44" s="138">
        <v>100</v>
      </c>
      <c r="H44" s="139">
        <v>100</v>
      </c>
      <c r="I44" s="161">
        <v>2</v>
      </c>
      <c r="J44" s="141">
        <v>36315</v>
      </c>
      <c r="K44" s="136" t="s">
        <v>83</v>
      </c>
      <c r="L44" s="142"/>
      <c r="M44" s="136"/>
      <c r="N44" s="216">
        <v>100</v>
      </c>
      <c r="O44" s="241">
        <f>N44/H44</f>
        <v>1</v>
      </c>
    </row>
    <row r="45" spans="1:15" ht="13.5">
      <c r="A45" s="271"/>
      <c r="B45" s="220"/>
      <c r="C45" s="200"/>
      <c r="D45" s="225"/>
      <c r="E45" s="200"/>
      <c r="F45" s="145"/>
      <c r="G45" s="146"/>
      <c r="H45" s="147"/>
      <c r="I45" s="148"/>
      <c r="J45" s="143"/>
      <c r="K45" s="128"/>
      <c r="L45" s="162"/>
      <c r="M45" s="128"/>
      <c r="N45" s="217"/>
      <c r="O45" s="242"/>
    </row>
    <row r="46" spans="1:15" ht="13.5" customHeight="1">
      <c r="A46" s="273">
        <v>18</v>
      </c>
      <c r="B46" s="275" t="s">
        <v>195</v>
      </c>
      <c r="C46" s="198" t="s">
        <v>84</v>
      </c>
      <c r="D46" s="197" t="s">
        <v>85</v>
      </c>
      <c r="E46" s="197" t="s">
        <v>86</v>
      </c>
      <c r="F46" s="12">
        <v>12</v>
      </c>
      <c r="G46" s="1">
        <v>920</v>
      </c>
      <c r="H46" s="120">
        <v>920</v>
      </c>
      <c r="I46" s="93"/>
      <c r="J46" s="11">
        <v>28822</v>
      </c>
      <c r="K46" s="16" t="s">
        <v>87</v>
      </c>
      <c r="L46" s="17"/>
      <c r="M46" s="16"/>
      <c r="N46" s="201">
        <v>572</v>
      </c>
      <c r="O46" s="240">
        <f>N46/H46</f>
        <v>0.6217391304347826</v>
      </c>
    </row>
    <row r="47" spans="1:15" ht="13.5">
      <c r="A47" s="274"/>
      <c r="B47" s="221"/>
      <c r="C47" s="198"/>
      <c r="D47" s="198"/>
      <c r="E47" s="198"/>
      <c r="F47" s="12"/>
      <c r="G47" s="1"/>
      <c r="H47" s="120"/>
      <c r="I47" s="93">
        <v>2</v>
      </c>
      <c r="J47" s="11">
        <v>39115</v>
      </c>
      <c r="K47" s="16" t="s">
        <v>88</v>
      </c>
      <c r="L47" s="135" t="s">
        <v>26</v>
      </c>
      <c r="M47" s="16"/>
      <c r="N47" s="201"/>
      <c r="O47" s="240"/>
    </row>
    <row r="48" spans="1:15" ht="13.5" customHeight="1">
      <c r="A48" s="270">
        <v>19</v>
      </c>
      <c r="B48" s="272" t="s">
        <v>196</v>
      </c>
      <c r="C48" s="218" t="s">
        <v>89</v>
      </c>
      <c r="D48" s="199" t="s">
        <v>90</v>
      </c>
      <c r="E48" s="199" t="s">
        <v>91</v>
      </c>
      <c r="F48" s="137">
        <v>12</v>
      </c>
      <c r="G48" s="138">
        <v>650</v>
      </c>
      <c r="H48" s="139">
        <v>650</v>
      </c>
      <c r="I48" s="140"/>
      <c r="J48" s="141">
        <v>31422</v>
      </c>
      <c r="K48" s="136" t="s">
        <v>92</v>
      </c>
      <c r="L48" s="142"/>
      <c r="M48" s="136" t="s">
        <v>36</v>
      </c>
      <c r="N48" s="216">
        <v>650</v>
      </c>
      <c r="O48" s="241">
        <f>N48/H48</f>
        <v>1</v>
      </c>
    </row>
    <row r="49" spans="1:15" ht="13.5">
      <c r="A49" s="271"/>
      <c r="B49" s="220"/>
      <c r="C49" s="200"/>
      <c r="D49" s="225"/>
      <c r="E49" s="200"/>
      <c r="F49" s="145"/>
      <c r="G49" s="146"/>
      <c r="H49" s="147"/>
      <c r="I49" s="148">
        <v>2</v>
      </c>
      <c r="J49" s="149">
        <v>39115</v>
      </c>
      <c r="K49" s="128" t="s">
        <v>88</v>
      </c>
      <c r="L49" s="150" t="s">
        <v>26</v>
      </c>
      <c r="M49" s="128" t="s">
        <v>93</v>
      </c>
      <c r="N49" s="217"/>
      <c r="O49" s="242"/>
    </row>
    <row r="50" spans="1:15" ht="13.5" customHeight="1">
      <c r="A50" s="273">
        <v>20</v>
      </c>
      <c r="B50" s="275" t="s">
        <v>197</v>
      </c>
      <c r="C50" s="198" t="s">
        <v>94</v>
      </c>
      <c r="D50" s="197" t="s">
        <v>74</v>
      </c>
      <c r="E50" s="197" t="s">
        <v>91</v>
      </c>
      <c r="F50" s="12">
        <v>12</v>
      </c>
      <c r="G50" s="1">
        <v>680</v>
      </c>
      <c r="H50" s="120">
        <v>680</v>
      </c>
      <c r="I50" s="93"/>
      <c r="J50" s="11">
        <v>31422</v>
      </c>
      <c r="K50" s="16" t="s">
        <v>92</v>
      </c>
      <c r="L50" s="17"/>
      <c r="M50" s="16"/>
      <c r="N50" s="232">
        <v>398</v>
      </c>
      <c r="O50" s="249">
        <f>N50/H50</f>
        <v>0.5852941176470589</v>
      </c>
    </row>
    <row r="51" spans="1:15" ht="13.5">
      <c r="A51" s="274"/>
      <c r="B51" s="221"/>
      <c r="C51" s="198"/>
      <c r="D51" s="197"/>
      <c r="E51" s="198"/>
      <c r="F51" s="12"/>
      <c r="G51" s="1"/>
      <c r="H51" s="120"/>
      <c r="I51" s="93">
        <v>2</v>
      </c>
      <c r="J51" s="11">
        <v>39115</v>
      </c>
      <c r="K51" s="16" t="s">
        <v>88</v>
      </c>
      <c r="L51" s="135" t="s">
        <v>26</v>
      </c>
      <c r="M51" s="16"/>
      <c r="N51" s="232"/>
      <c r="O51" s="249"/>
    </row>
    <row r="52" spans="1:15" ht="13.5" customHeight="1">
      <c r="A52" s="270">
        <v>21</v>
      </c>
      <c r="B52" s="272" t="s">
        <v>198</v>
      </c>
      <c r="C52" s="218" t="s">
        <v>95</v>
      </c>
      <c r="D52" s="199" t="s">
        <v>33</v>
      </c>
      <c r="E52" s="199" t="s">
        <v>96</v>
      </c>
      <c r="F52" s="137">
        <v>12</v>
      </c>
      <c r="G52" s="138">
        <v>150</v>
      </c>
      <c r="H52" s="139">
        <v>150</v>
      </c>
      <c r="I52" s="140"/>
      <c r="J52" s="141">
        <v>31422</v>
      </c>
      <c r="K52" s="136" t="s">
        <v>92</v>
      </c>
      <c r="L52" s="142"/>
      <c r="M52" s="136"/>
      <c r="N52" s="216">
        <v>150</v>
      </c>
      <c r="O52" s="241">
        <f>N52/H52</f>
        <v>1</v>
      </c>
    </row>
    <row r="53" spans="1:15" ht="13.5">
      <c r="A53" s="271"/>
      <c r="B53" s="220"/>
      <c r="C53" s="200"/>
      <c r="D53" s="225"/>
      <c r="E53" s="200"/>
      <c r="F53" s="145"/>
      <c r="G53" s="146"/>
      <c r="H53" s="147"/>
      <c r="I53" s="148">
        <v>2</v>
      </c>
      <c r="J53" s="149">
        <v>39115</v>
      </c>
      <c r="K53" s="128" t="s">
        <v>88</v>
      </c>
      <c r="L53" s="150" t="s">
        <v>26</v>
      </c>
      <c r="M53" s="128"/>
      <c r="N53" s="217"/>
      <c r="O53" s="242"/>
    </row>
    <row r="54" spans="1:15" ht="13.5" customHeight="1">
      <c r="A54" s="273">
        <v>22</v>
      </c>
      <c r="B54" s="275" t="s">
        <v>199</v>
      </c>
      <c r="C54" s="198" t="s">
        <v>97</v>
      </c>
      <c r="D54" s="197" t="s">
        <v>98</v>
      </c>
      <c r="E54" s="197" t="s">
        <v>98</v>
      </c>
      <c r="F54" s="12">
        <v>12</v>
      </c>
      <c r="G54" s="1">
        <v>120</v>
      </c>
      <c r="H54" s="120">
        <v>120</v>
      </c>
      <c r="I54" s="93"/>
      <c r="J54" s="11">
        <v>31422</v>
      </c>
      <c r="K54" s="16" t="s">
        <v>92</v>
      </c>
      <c r="L54" s="17"/>
      <c r="M54" s="16"/>
      <c r="N54" s="201">
        <v>120</v>
      </c>
      <c r="O54" s="240">
        <f>N54/H54</f>
        <v>1</v>
      </c>
    </row>
    <row r="55" spans="1:15" ht="13.5">
      <c r="A55" s="274"/>
      <c r="B55" s="221"/>
      <c r="C55" s="198"/>
      <c r="D55" s="197"/>
      <c r="E55" s="198"/>
      <c r="F55" s="12"/>
      <c r="G55" s="1"/>
      <c r="H55" s="120"/>
      <c r="I55" s="93">
        <v>2</v>
      </c>
      <c r="J55" s="11">
        <v>39115</v>
      </c>
      <c r="K55" s="16" t="s">
        <v>88</v>
      </c>
      <c r="L55" s="135" t="s">
        <v>26</v>
      </c>
      <c r="M55" s="16"/>
      <c r="N55" s="201"/>
      <c r="O55" s="240"/>
    </row>
    <row r="56" spans="1:15" ht="13.5" customHeight="1">
      <c r="A56" s="270">
        <v>23</v>
      </c>
      <c r="B56" s="272" t="s">
        <v>200</v>
      </c>
      <c r="C56" s="218" t="s">
        <v>99</v>
      </c>
      <c r="D56" s="199" t="s">
        <v>33</v>
      </c>
      <c r="E56" s="199" t="s">
        <v>33</v>
      </c>
      <c r="F56" s="137">
        <v>12</v>
      </c>
      <c r="G56" s="138">
        <v>60</v>
      </c>
      <c r="H56" s="139">
        <v>60</v>
      </c>
      <c r="I56" s="140"/>
      <c r="J56" s="141">
        <v>31422</v>
      </c>
      <c r="K56" s="136" t="s">
        <v>92</v>
      </c>
      <c r="L56" s="142"/>
      <c r="M56" s="136"/>
      <c r="N56" s="216">
        <v>60</v>
      </c>
      <c r="O56" s="241">
        <f>N56/H56</f>
        <v>1</v>
      </c>
    </row>
    <row r="57" spans="1:15" ht="13.5">
      <c r="A57" s="271"/>
      <c r="B57" s="220"/>
      <c r="C57" s="200"/>
      <c r="D57" s="225"/>
      <c r="E57" s="200"/>
      <c r="F57" s="145"/>
      <c r="G57" s="146"/>
      <c r="H57" s="147"/>
      <c r="I57" s="148">
        <v>2</v>
      </c>
      <c r="J57" s="149">
        <v>39115</v>
      </c>
      <c r="K57" s="128" t="s">
        <v>88</v>
      </c>
      <c r="L57" s="150" t="s">
        <v>26</v>
      </c>
      <c r="M57" s="128"/>
      <c r="N57" s="217"/>
      <c r="O57" s="242"/>
    </row>
    <row r="58" spans="1:15" ht="13.5" customHeight="1">
      <c r="A58" s="273">
        <v>24</v>
      </c>
      <c r="B58" s="275" t="s">
        <v>201</v>
      </c>
      <c r="C58" s="198" t="s">
        <v>100</v>
      </c>
      <c r="D58" s="16" t="s">
        <v>101</v>
      </c>
      <c r="E58" s="16" t="s">
        <v>101</v>
      </c>
      <c r="F58" s="12">
        <v>15.5</v>
      </c>
      <c r="G58" s="1">
        <v>110</v>
      </c>
      <c r="H58" s="120">
        <v>110</v>
      </c>
      <c r="I58" s="78">
        <v>2</v>
      </c>
      <c r="J58" s="11">
        <v>36315</v>
      </c>
      <c r="K58" s="16" t="s">
        <v>83</v>
      </c>
      <c r="L58" s="17"/>
      <c r="M58" s="16"/>
      <c r="N58" s="201">
        <v>0</v>
      </c>
      <c r="O58" s="240">
        <f>N58/H58</f>
        <v>0</v>
      </c>
    </row>
    <row r="59" spans="1:15" ht="13.5">
      <c r="A59" s="274"/>
      <c r="B59" s="221"/>
      <c r="C59" s="198"/>
      <c r="D59" s="16" t="s">
        <v>102</v>
      </c>
      <c r="E59" s="18" t="s">
        <v>102</v>
      </c>
      <c r="F59" s="12"/>
      <c r="G59" s="1"/>
      <c r="H59" s="120"/>
      <c r="I59" s="93"/>
      <c r="J59" s="15"/>
      <c r="K59" s="16"/>
      <c r="L59" s="17"/>
      <c r="M59" s="16"/>
      <c r="N59" s="201"/>
      <c r="O59" s="240"/>
    </row>
    <row r="60" spans="1:15" ht="13.5" customHeight="1">
      <c r="A60" s="270">
        <v>25</v>
      </c>
      <c r="B60" s="272" t="s">
        <v>202</v>
      </c>
      <c r="C60" s="218" t="s">
        <v>103</v>
      </c>
      <c r="D60" s="226" t="s">
        <v>104</v>
      </c>
      <c r="E60" s="199" t="s">
        <v>105</v>
      </c>
      <c r="F60" s="137">
        <v>12</v>
      </c>
      <c r="G60" s="138">
        <v>1060</v>
      </c>
      <c r="H60" s="139">
        <v>1060</v>
      </c>
      <c r="I60" s="140"/>
      <c r="J60" s="141">
        <v>28822</v>
      </c>
      <c r="K60" s="136" t="s">
        <v>87</v>
      </c>
      <c r="L60" s="142"/>
      <c r="M60" s="210" t="s">
        <v>106</v>
      </c>
      <c r="N60" s="214">
        <v>1060</v>
      </c>
      <c r="O60" s="241">
        <f>N60/H60</f>
        <v>1</v>
      </c>
    </row>
    <row r="61" spans="1:15" ht="13.5">
      <c r="A61" s="271"/>
      <c r="B61" s="220"/>
      <c r="C61" s="200"/>
      <c r="D61" s="225"/>
      <c r="E61" s="200"/>
      <c r="F61" s="145"/>
      <c r="G61" s="146"/>
      <c r="H61" s="147"/>
      <c r="I61" s="148">
        <v>2</v>
      </c>
      <c r="J61" s="149">
        <v>39115</v>
      </c>
      <c r="K61" s="128" t="s">
        <v>88</v>
      </c>
      <c r="L61" s="150" t="s">
        <v>26</v>
      </c>
      <c r="M61" s="211"/>
      <c r="N61" s="215"/>
      <c r="O61" s="242"/>
    </row>
    <row r="62" spans="1:15" ht="13.5" customHeight="1">
      <c r="A62" s="273">
        <v>26</v>
      </c>
      <c r="B62" s="275" t="s">
        <v>203</v>
      </c>
      <c r="C62" s="198" t="s">
        <v>107</v>
      </c>
      <c r="D62" s="197" t="s">
        <v>85</v>
      </c>
      <c r="E62" s="197" t="s">
        <v>85</v>
      </c>
      <c r="F62" s="12">
        <v>9</v>
      </c>
      <c r="G62" s="1">
        <v>510</v>
      </c>
      <c r="H62" s="120">
        <v>510</v>
      </c>
      <c r="I62" s="93"/>
      <c r="J62" s="11">
        <v>28822</v>
      </c>
      <c r="K62" s="16" t="s">
        <v>87</v>
      </c>
      <c r="L62" s="17"/>
      <c r="M62" s="16"/>
      <c r="N62" s="201">
        <v>510</v>
      </c>
      <c r="O62" s="240">
        <f>N62/H62</f>
        <v>1</v>
      </c>
    </row>
    <row r="63" spans="1:15" ht="13.5">
      <c r="A63" s="274"/>
      <c r="B63" s="221"/>
      <c r="C63" s="198"/>
      <c r="D63" s="198"/>
      <c r="E63" s="197"/>
      <c r="F63" s="12"/>
      <c r="G63" s="1"/>
      <c r="H63" s="120"/>
      <c r="I63" s="93">
        <v>2</v>
      </c>
      <c r="J63" s="11">
        <v>39115</v>
      </c>
      <c r="K63" s="16" t="s">
        <v>88</v>
      </c>
      <c r="L63" s="135" t="s">
        <v>26</v>
      </c>
      <c r="M63" s="16"/>
      <c r="N63" s="201"/>
      <c r="O63" s="240"/>
    </row>
    <row r="64" spans="1:15" ht="13.5" customHeight="1">
      <c r="A64" s="270">
        <v>27</v>
      </c>
      <c r="B64" s="272" t="s">
        <v>204</v>
      </c>
      <c r="C64" s="218" t="s">
        <v>108</v>
      </c>
      <c r="D64" s="199" t="s">
        <v>105</v>
      </c>
      <c r="E64" s="199" t="s">
        <v>105</v>
      </c>
      <c r="F64" s="137">
        <v>9</v>
      </c>
      <c r="G64" s="138">
        <v>480</v>
      </c>
      <c r="H64" s="139">
        <v>480</v>
      </c>
      <c r="I64" s="140"/>
      <c r="J64" s="141">
        <v>28822</v>
      </c>
      <c r="K64" s="136" t="s">
        <v>87</v>
      </c>
      <c r="L64" s="142"/>
      <c r="M64" s="136"/>
      <c r="N64" s="216">
        <v>480</v>
      </c>
      <c r="O64" s="241">
        <f>N64/H64</f>
        <v>1</v>
      </c>
    </row>
    <row r="65" spans="1:15" ht="13.5">
      <c r="A65" s="271"/>
      <c r="B65" s="220"/>
      <c r="C65" s="200"/>
      <c r="D65" s="200"/>
      <c r="E65" s="200"/>
      <c r="F65" s="145"/>
      <c r="G65" s="146"/>
      <c r="H65" s="147"/>
      <c r="I65" s="148">
        <v>2</v>
      </c>
      <c r="J65" s="149">
        <v>39115</v>
      </c>
      <c r="K65" s="128" t="s">
        <v>88</v>
      </c>
      <c r="L65" s="150" t="s">
        <v>26</v>
      </c>
      <c r="M65" s="128"/>
      <c r="N65" s="217"/>
      <c r="O65" s="242"/>
    </row>
    <row r="66" spans="1:15" ht="13.5" customHeight="1">
      <c r="A66" s="273">
        <v>28</v>
      </c>
      <c r="B66" s="275" t="s">
        <v>205</v>
      </c>
      <c r="C66" s="198" t="s">
        <v>109</v>
      </c>
      <c r="D66" s="197" t="s">
        <v>105</v>
      </c>
      <c r="E66" s="197" t="s">
        <v>105</v>
      </c>
      <c r="F66" s="12">
        <v>9</v>
      </c>
      <c r="G66" s="1">
        <v>140</v>
      </c>
      <c r="H66" s="120">
        <v>140</v>
      </c>
      <c r="I66" s="93"/>
      <c r="J66" s="11">
        <v>28822</v>
      </c>
      <c r="K66" s="16" t="s">
        <v>87</v>
      </c>
      <c r="L66" s="17"/>
      <c r="M66" s="16"/>
      <c r="N66" s="201">
        <v>140</v>
      </c>
      <c r="O66" s="240">
        <f>N66/H66</f>
        <v>1</v>
      </c>
    </row>
    <row r="67" spans="1:15" ht="13.5">
      <c r="A67" s="279"/>
      <c r="B67" s="273"/>
      <c r="C67" s="213"/>
      <c r="D67" s="213"/>
      <c r="E67" s="213"/>
      <c r="F67" s="121"/>
      <c r="G67" s="1"/>
      <c r="H67" s="122"/>
      <c r="I67" s="123">
        <v>2</v>
      </c>
      <c r="J67" s="124">
        <v>39115</v>
      </c>
      <c r="K67" s="126" t="s">
        <v>88</v>
      </c>
      <c r="L67" s="163" t="s">
        <v>26</v>
      </c>
      <c r="M67" s="126"/>
      <c r="N67" s="231"/>
      <c r="O67" s="243"/>
    </row>
    <row r="68" spans="1:15" ht="13.5">
      <c r="A68" s="274" t="s">
        <v>110</v>
      </c>
      <c r="B68" s="274"/>
      <c r="C68" s="219" t="s">
        <v>125</v>
      </c>
      <c r="D68" s="125"/>
      <c r="E68" s="127"/>
      <c r="F68" s="119"/>
      <c r="G68" s="254">
        <f>G7+G11+G12+G14+G16+G19+G23+G24+G26+G28+G30+G33+G35+G37+G39+G42+G44+G46+G48+G50+G52+G54+G56+G58</f>
        <v>36810</v>
      </c>
      <c r="H68" s="262">
        <f>H7+H9+H12+H14+H16+H19+H23+H24+H26+H28+H30+H33+H35+H37+H39+H42+H44+H46+H48+H50+H52+H54+H56+H58</f>
        <v>24310</v>
      </c>
      <c r="I68" s="266" t="s">
        <v>122</v>
      </c>
      <c r="J68" s="118"/>
      <c r="K68" s="125"/>
      <c r="L68" s="20"/>
      <c r="M68" s="127"/>
      <c r="N68" s="228">
        <v>16295</v>
      </c>
      <c r="O68" s="244">
        <f>N68/H68</f>
        <v>0.6703002879473468</v>
      </c>
    </row>
    <row r="69" spans="1:15" ht="13.5">
      <c r="A69" s="220"/>
      <c r="B69" s="220"/>
      <c r="C69" s="220"/>
      <c r="D69" s="128"/>
      <c r="E69" s="144"/>
      <c r="F69" s="145"/>
      <c r="G69" s="255"/>
      <c r="H69" s="263"/>
      <c r="I69" s="267"/>
      <c r="J69" s="143"/>
      <c r="K69" s="128"/>
      <c r="L69" s="162"/>
      <c r="M69" s="144"/>
      <c r="N69" s="229"/>
      <c r="O69" s="245"/>
    </row>
    <row r="70" spans="1:15" ht="13.5">
      <c r="A70" s="221" t="s">
        <v>110</v>
      </c>
      <c r="B70" s="221"/>
      <c r="C70" s="221" t="s">
        <v>111</v>
      </c>
      <c r="D70" s="16"/>
      <c r="E70" s="18"/>
      <c r="F70" s="12"/>
      <c r="G70" s="206">
        <f>G60+G62+G64+G66</f>
        <v>2190</v>
      </c>
      <c r="H70" s="208">
        <f>H60+H62+H64+H66</f>
        <v>2190</v>
      </c>
      <c r="I70" s="1"/>
      <c r="J70" s="15"/>
      <c r="K70" s="16"/>
      <c r="L70" s="17"/>
      <c r="M70" s="18"/>
      <c r="N70" s="236">
        <v>2190</v>
      </c>
      <c r="O70" s="240">
        <f>N70/H70</f>
        <v>1</v>
      </c>
    </row>
    <row r="71" spans="1:15" ht="14.25" thickBot="1">
      <c r="A71" s="222"/>
      <c r="B71" s="222"/>
      <c r="C71" s="222"/>
      <c r="D71" s="165"/>
      <c r="E71" s="166"/>
      <c r="F71" s="167"/>
      <c r="G71" s="207"/>
      <c r="H71" s="209"/>
      <c r="I71" s="168"/>
      <c r="J71" s="164"/>
      <c r="K71" s="165"/>
      <c r="L71" s="169"/>
      <c r="M71" s="166"/>
      <c r="N71" s="237"/>
      <c r="O71" s="246"/>
    </row>
    <row r="72" spans="1:15" ht="14.25" thickTop="1">
      <c r="A72" s="282" t="s">
        <v>112</v>
      </c>
      <c r="B72" s="282"/>
      <c r="C72" s="223" t="s">
        <v>126</v>
      </c>
      <c r="D72" s="172"/>
      <c r="E72" s="173"/>
      <c r="F72" s="174"/>
      <c r="G72" s="202">
        <f>G68+G70</f>
        <v>39000</v>
      </c>
      <c r="H72" s="204">
        <f>H68+H70</f>
        <v>26500</v>
      </c>
      <c r="I72" s="175"/>
      <c r="J72" s="171"/>
      <c r="K72" s="172"/>
      <c r="L72" s="176"/>
      <c r="M72" s="173"/>
      <c r="N72" s="238">
        <f>SUM(N68:N71)</f>
        <v>18485</v>
      </c>
      <c r="O72" s="247">
        <f>N72/H72</f>
        <v>0.6975471698113207</v>
      </c>
    </row>
    <row r="73" spans="1:15" ht="14.25" thickBot="1">
      <c r="A73" s="224"/>
      <c r="B73" s="224"/>
      <c r="C73" s="224"/>
      <c r="D73" s="178"/>
      <c r="E73" s="179"/>
      <c r="F73" s="180"/>
      <c r="G73" s="203"/>
      <c r="H73" s="205"/>
      <c r="I73" s="105"/>
      <c r="J73" s="177"/>
      <c r="K73" s="178"/>
      <c r="L73" s="181"/>
      <c r="M73" s="179"/>
      <c r="N73" s="239"/>
      <c r="O73" s="248"/>
    </row>
    <row r="74" spans="1:15" ht="13.5">
      <c r="A74" s="18" t="s">
        <v>113</v>
      </c>
      <c r="B74" s="18"/>
      <c r="C74" s="15"/>
      <c r="D74" s="16"/>
      <c r="E74" s="18"/>
      <c r="F74" s="12"/>
      <c r="G74" s="13"/>
      <c r="H74" s="14"/>
      <c r="I74" s="1"/>
      <c r="J74" s="15"/>
      <c r="K74" s="16"/>
      <c r="L74" s="17"/>
      <c r="M74" s="18"/>
      <c r="N74" s="129"/>
      <c r="O74" s="130"/>
    </row>
    <row r="75" spans="1:15" ht="16.5" customHeight="1">
      <c r="A75" s="131" t="s">
        <v>206</v>
      </c>
      <c r="B75" s="17"/>
      <c r="C75" s="17"/>
      <c r="D75" s="17"/>
      <c r="E75" s="17"/>
      <c r="F75" s="12"/>
      <c r="G75" s="13"/>
      <c r="H75" s="14"/>
      <c r="I75" s="1"/>
      <c r="J75" s="15"/>
      <c r="K75" s="16"/>
      <c r="L75" s="17"/>
      <c r="M75" s="18"/>
      <c r="N75" s="212"/>
      <c r="O75" s="212"/>
    </row>
    <row r="76" spans="13:14" ht="21" customHeight="1">
      <c r="M76" s="19"/>
      <c r="N76" s="19"/>
    </row>
  </sheetData>
  <sheetProtection/>
  <mergeCells count="237">
    <mergeCell ref="M7:M8"/>
    <mergeCell ref="A7:A8"/>
    <mergeCell ref="B7:B8"/>
    <mergeCell ref="C7:C8"/>
    <mergeCell ref="D7:D8"/>
    <mergeCell ref="E7:E8"/>
    <mergeCell ref="O7:O8"/>
    <mergeCell ref="N7:N8"/>
    <mergeCell ref="O32:O34"/>
    <mergeCell ref="O35:O36"/>
    <mergeCell ref="O37:O38"/>
    <mergeCell ref="D42:D43"/>
    <mergeCell ref="D32:D34"/>
    <mergeCell ref="E37:E38"/>
    <mergeCell ref="E30:E31"/>
    <mergeCell ref="O18:O21"/>
    <mergeCell ref="E44:E45"/>
    <mergeCell ref="D44:D45"/>
    <mergeCell ref="E42:E43"/>
    <mergeCell ref="N30:N31"/>
    <mergeCell ref="N32:N34"/>
    <mergeCell ref="D37:D38"/>
    <mergeCell ref="D39:D41"/>
    <mergeCell ref="E39:E41"/>
    <mergeCell ref="M37:M38"/>
    <mergeCell ref="D30:D31"/>
    <mergeCell ref="N28:N29"/>
    <mergeCell ref="O28:O29"/>
    <mergeCell ref="N18:N21"/>
    <mergeCell ref="N22:N23"/>
    <mergeCell ref="N24:N25"/>
    <mergeCell ref="N26:N27"/>
    <mergeCell ref="B32:B34"/>
    <mergeCell ref="A70:B71"/>
    <mergeCell ref="M26:M27"/>
    <mergeCell ref="B30:B31"/>
    <mergeCell ref="B18:B21"/>
    <mergeCell ref="B22:B23"/>
    <mergeCell ref="E32:E34"/>
    <mergeCell ref="E35:E36"/>
    <mergeCell ref="M18:M20"/>
    <mergeCell ref="A18:A21"/>
    <mergeCell ref="B44:B45"/>
    <mergeCell ref="B58:B59"/>
    <mergeCell ref="B62:B63"/>
    <mergeCell ref="B64:B65"/>
    <mergeCell ref="A60:A61"/>
    <mergeCell ref="B60:B61"/>
    <mergeCell ref="A58:A59"/>
    <mergeCell ref="A46:A47"/>
    <mergeCell ref="A66:A67"/>
    <mergeCell ref="B54:B55"/>
    <mergeCell ref="A50:A51"/>
    <mergeCell ref="A52:A53"/>
    <mergeCell ref="A54:A55"/>
    <mergeCell ref="A72:B73"/>
    <mergeCell ref="B56:B57"/>
    <mergeCell ref="B35:B36"/>
    <mergeCell ref="B39:B41"/>
    <mergeCell ref="B42:B43"/>
    <mergeCell ref="A56:A57"/>
    <mergeCell ref="A44:A45"/>
    <mergeCell ref="A68:B69"/>
    <mergeCell ref="B48:B49"/>
    <mergeCell ref="B66:B67"/>
    <mergeCell ref="A62:A63"/>
    <mergeCell ref="A64:A65"/>
    <mergeCell ref="A32:A34"/>
    <mergeCell ref="A35:A36"/>
    <mergeCell ref="B50:B51"/>
    <mergeCell ref="A42:A43"/>
    <mergeCell ref="A39:A41"/>
    <mergeCell ref="B52:B53"/>
    <mergeCell ref="B37:B38"/>
    <mergeCell ref="A48:A49"/>
    <mergeCell ref="A37:A38"/>
    <mergeCell ref="B46:B47"/>
    <mergeCell ref="A22:A23"/>
    <mergeCell ref="A24:A25"/>
    <mergeCell ref="A26:A27"/>
    <mergeCell ref="B26:B27"/>
    <mergeCell ref="B28:B29"/>
    <mergeCell ref="A28:A29"/>
    <mergeCell ref="B24:B25"/>
    <mergeCell ref="A30:A31"/>
    <mergeCell ref="M4:M6"/>
    <mergeCell ref="L4:L6"/>
    <mergeCell ref="K4:K6"/>
    <mergeCell ref="J4:J6"/>
    <mergeCell ref="A9:A11"/>
    <mergeCell ref="D4:E5"/>
    <mergeCell ref="A4:A6"/>
    <mergeCell ref="B4:C5"/>
    <mergeCell ref="B9:B11"/>
    <mergeCell ref="E9:E11"/>
    <mergeCell ref="N14:N15"/>
    <mergeCell ref="I4:I6"/>
    <mergeCell ref="M9:M11"/>
    <mergeCell ref="M12:M13"/>
    <mergeCell ref="C16:C17"/>
    <mergeCell ref="D12:D13"/>
    <mergeCell ref="D14:D15"/>
    <mergeCell ref="D16:D17"/>
    <mergeCell ref="N16:N17"/>
    <mergeCell ref="D9:D11"/>
    <mergeCell ref="A12:A13"/>
    <mergeCell ref="C9:C11"/>
    <mergeCell ref="C12:C13"/>
    <mergeCell ref="B16:B17"/>
    <mergeCell ref="A16:A17"/>
    <mergeCell ref="B12:B13"/>
    <mergeCell ref="A14:A15"/>
    <mergeCell ref="B14:B15"/>
    <mergeCell ref="O42:O43"/>
    <mergeCell ref="G68:G69"/>
    <mergeCell ref="F4:F5"/>
    <mergeCell ref="G4:G5"/>
    <mergeCell ref="H4:H5"/>
    <mergeCell ref="H68:H69"/>
    <mergeCell ref="N4:N5"/>
    <mergeCell ref="I68:I69"/>
    <mergeCell ref="N9:N11"/>
    <mergeCell ref="N12:N13"/>
    <mergeCell ref="O16:O17"/>
    <mergeCell ref="O4:O6"/>
    <mergeCell ref="O9:O11"/>
    <mergeCell ref="O12:O13"/>
    <mergeCell ref="O14:O15"/>
    <mergeCell ref="O39:O41"/>
    <mergeCell ref="O30:O31"/>
    <mergeCell ref="O22:O23"/>
    <mergeCell ref="O24:O25"/>
    <mergeCell ref="O26:O27"/>
    <mergeCell ref="O44:O45"/>
    <mergeCell ref="O58:O59"/>
    <mergeCell ref="O60:O61"/>
    <mergeCell ref="O48:O49"/>
    <mergeCell ref="O50:O51"/>
    <mergeCell ref="O52:O53"/>
    <mergeCell ref="O54:O55"/>
    <mergeCell ref="O46:O47"/>
    <mergeCell ref="C30:C31"/>
    <mergeCell ref="N70:N71"/>
    <mergeCell ref="N72:N73"/>
    <mergeCell ref="O62:O63"/>
    <mergeCell ref="O64:O65"/>
    <mergeCell ref="O66:O67"/>
    <mergeCell ref="O68:O69"/>
    <mergeCell ref="O70:O71"/>
    <mergeCell ref="O72:O73"/>
    <mergeCell ref="O56:O57"/>
    <mergeCell ref="C22:C23"/>
    <mergeCell ref="C18:C21"/>
    <mergeCell ref="N48:N49"/>
    <mergeCell ref="N66:N67"/>
    <mergeCell ref="N50:N51"/>
    <mergeCell ref="N35:N36"/>
    <mergeCell ref="N37:N38"/>
    <mergeCell ref="N39:N41"/>
    <mergeCell ref="N42:N43"/>
    <mergeCell ref="M22:M23"/>
    <mergeCell ref="C44:C45"/>
    <mergeCell ref="C46:C47"/>
    <mergeCell ref="C32:C34"/>
    <mergeCell ref="C14:C15"/>
    <mergeCell ref="N68:N69"/>
    <mergeCell ref="N52:N53"/>
    <mergeCell ref="N54:N55"/>
    <mergeCell ref="N56:N57"/>
    <mergeCell ref="N58:N59"/>
    <mergeCell ref="N44:N45"/>
    <mergeCell ref="C48:C49"/>
    <mergeCell ref="C50:C51"/>
    <mergeCell ref="C24:C25"/>
    <mergeCell ref="C26:C27"/>
    <mergeCell ref="C28:C29"/>
    <mergeCell ref="C58:C59"/>
    <mergeCell ref="C35:C36"/>
    <mergeCell ref="C37:C38"/>
    <mergeCell ref="C39:C41"/>
    <mergeCell ref="C42:C43"/>
    <mergeCell ref="D18:D21"/>
    <mergeCell ref="D22:D23"/>
    <mergeCell ref="D24:D25"/>
    <mergeCell ref="D26:D27"/>
    <mergeCell ref="C60:C61"/>
    <mergeCell ref="C62:C63"/>
    <mergeCell ref="D35:D36"/>
    <mergeCell ref="D46:D47"/>
    <mergeCell ref="D48:D49"/>
    <mergeCell ref="D50:D51"/>
    <mergeCell ref="C70:C71"/>
    <mergeCell ref="C64:C65"/>
    <mergeCell ref="C66:C67"/>
    <mergeCell ref="C72:C73"/>
    <mergeCell ref="D52:D53"/>
    <mergeCell ref="D54:D55"/>
    <mergeCell ref="D56:D57"/>
    <mergeCell ref="D60:D61"/>
    <mergeCell ref="D62:D63"/>
    <mergeCell ref="D64:D65"/>
    <mergeCell ref="E12:E13"/>
    <mergeCell ref="E14:E15"/>
    <mergeCell ref="E16:E17"/>
    <mergeCell ref="D66:D67"/>
    <mergeCell ref="C68:C69"/>
    <mergeCell ref="C52:C53"/>
    <mergeCell ref="C54:C55"/>
    <mergeCell ref="C56:C57"/>
    <mergeCell ref="D28:D29"/>
    <mergeCell ref="E18:E21"/>
    <mergeCell ref="N75:O75"/>
    <mergeCell ref="E64:E65"/>
    <mergeCell ref="E66:E67"/>
    <mergeCell ref="E54:E55"/>
    <mergeCell ref="E56:E57"/>
    <mergeCell ref="E60:E61"/>
    <mergeCell ref="N60:N61"/>
    <mergeCell ref="N62:N63"/>
    <mergeCell ref="N64:N65"/>
    <mergeCell ref="M60:M61"/>
    <mergeCell ref="E22:E23"/>
    <mergeCell ref="E24:E25"/>
    <mergeCell ref="E26:E27"/>
    <mergeCell ref="E28:E29"/>
    <mergeCell ref="M24:M25"/>
    <mergeCell ref="M35:M36"/>
    <mergeCell ref="E46:E47"/>
    <mergeCell ref="E48:E49"/>
    <mergeCell ref="E50:E51"/>
    <mergeCell ref="E52:E53"/>
    <mergeCell ref="N46:N47"/>
    <mergeCell ref="G72:G73"/>
    <mergeCell ref="H72:H73"/>
    <mergeCell ref="G70:G71"/>
    <mergeCell ref="H70:H71"/>
    <mergeCell ref="E62:E63"/>
  </mergeCells>
  <printOptions/>
  <pageMargins left="0.7874015748031497" right="0.984251968503937" top="0.7874015748031497" bottom="0.984251968503937" header="0.5118110236220472" footer="0.5118110236220472"/>
  <pageSetup fitToWidth="2" horizontalDpi="600" verticalDpi="600" orientation="portrait" paperSize="9" scale="89" r:id="rId1"/>
  <headerFooter scaleWithDoc="0" alignWithMargins="0">
    <oddFooter>&amp;R&amp;A</oddFooter>
  </headerFooter>
  <ignoredErrors>
    <ignoredError sqref="F32:H32" numberStoredAsText="1"/>
    <ignoredError sqref="N7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2014-06-13T07:07:11Z</dcterms:created>
  <dcterms:modified xsi:type="dcterms:W3CDTF">2016-03-07T01:59:30Z</dcterms:modified>
  <cp:category/>
  <cp:version/>
  <cp:contentType/>
  <cp:contentStatus/>
</cp:coreProperties>
</file>