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880" windowHeight="6105" tabRatio="471" activeTab="0"/>
  </bookViews>
  <sheets>
    <sheet name="9-5-1" sheetId="1" r:id="rId1"/>
    <sheet name="9-5-2" sheetId="2" r:id="rId2"/>
    <sheet name="9-5-3" sheetId="3" r:id="rId3"/>
    <sheet name="9-5-4" sheetId="4" r:id="rId4"/>
    <sheet name="9-5-5" sheetId="5" r:id="rId5"/>
    <sheet name="9-5-6" sheetId="6" r:id="rId6"/>
    <sheet name="9-5-7" sheetId="7" r:id="rId7"/>
    <sheet name="9-5-8" sheetId="8" r:id="rId8"/>
    <sheet name="9-5-9" sheetId="9" r:id="rId9"/>
    <sheet name="9-5-10" sheetId="10" r:id="rId10"/>
  </sheets>
  <definedNames>
    <definedName name="_xlnm.Print_Area" localSheetId="0">'9-5-1'!$A$1:$L$38</definedName>
    <definedName name="_xlnm.Print_Area" localSheetId="1">'9-5-2'!$A$1:$P$14</definedName>
    <definedName name="_xlnm.Print_Area" localSheetId="2">'9-5-3'!$A$1:$M$36</definedName>
    <definedName name="_xlnm.Print_Area" localSheetId="3">'9-5-4'!$A$1:$I$39</definedName>
    <definedName name="_xlnm.Print_Area" localSheetId="4">'9-5-5'!$A$1:$D$14</definedName>
    <definedName name="_xlnm.Print_Area" localSheetId="5">'9-5-6'!$A$1:$D$16</definedName>
    <definedName name="_xlnm.Print_Area" localSheetId="6">'9-5-7'!$A$1:$D$14</definedName>
    <definedName name="_xlnm.Print_Area" localSheetId="7">'9-5-8'!$A$1:$F$15</definedName>
    <definedName name="_xlnm.Print_Area" localSheetId="8">'9-5-9'!$A$1:$C$31</definedName>
    <definedName name="_xlnm.Print_Titles" localSheetId="2">'9-5-3'!$1:$2</definedName>
  </definedNames>
  <calcPr fullCalcOnLoad="1"/>
</workbook>
</file>

<file path=xl/sharedStrings.xml><?xml version="1.0" encoding="utf-8"?>
<sst xmlns="http://schemas.openxmlformats.org/spreadsheetml/2006/main" count="689" uniqueCount="521">
  <si>
    <t>施　設　名</t>
  </si>
  <si>
    <t>鶴 瀬 公 民 館</t>
  </si>
  <si>
    <t>南 畑 公 民 館</t>
  </si>
  <si>
    <t>水 谷 公 民 館</t>
  </si>
  <si>
    <t>水谷東公民館</t>
  </si>
  <si>
    <t>中 央 図 書 館</t>
  </si>
  <si>
    <t>図書館
ふじみ野分館</t>
  </si>
  <si>
    <t>水子貝塚資料館</t>
  </si>
  <si>
    <t>水子貝塚公園</t>
  </si>
  <si>
    <t>難波田城資料館</t>
  </si>
  <si>
    <t>難波田城公園</t>
  </si>
  <si>
    <t xml:space="preserve">  開設年月  </t>
  </si>
  <si>
    <t>昭和51年 6月</t>
  </si>
  <si>
    <t>昭和48年 8月</t>
  </si>
  <si>
    <t>平成 6年 6月　　</t>
  </si>
  <si>
    <t>平成12年 6月</t>
  </si>
  <si>
    <t>(昭和56年 4月）</t>
  </si>
  <si>
    <t>(平成10年12月）</t>
  </si>
  <si>
    <t>※平成12年 6月1日改称</t>
  </si>
  <si>
    <t>所　在　地</t>
  </si>
  <si>
    <t xml:space="preserve">  羽沢  3‐23‐10</t>
  </si>
  <si>
    <t xml:space="preserve"> 上南畑  306‐1　</t>
  </si>
  <si>
    <t xml:space="preserve"> 水谷  1‐13‐6</t>
  </si>
  <si>
    <t xml:space="preserve"> 水子　2003-1</t>
  </si>
  <si>
    <t xml:space="preserve"> 下南畑　568-1</t>
  </si>
  <si>
    <t>構　　　造</t>
  </si>
  <si>
    <t>鉄筋コンクリート造</t>
  </si>
  <si>
    <t xml:space="preserve"> 軽量鉄骨造</t>
  </si>
  <si>
    <t xml:space="preserve"> 木造一部鉄骨造</t>
  </si>
  <si>
    <t xml:space="preserve"> １階建</t>
  </si>
  <si>
    <t xml:space="preserve"> 1階建　　</t>
  </si>
  <si>
    <t>敷地面積</t>
  </si>
  <si>
    <t>ふじみ野交流センター内</t>
  </si>
  <si>
    <t>難波田城公園敷地内</t>
  </si>
  <si>
    <t>施設面積</t>
  </si>
  <si>
    <t>主な施設内容</t>
  </si>
  <si>
    <t>　1）閲覧室</t>
  </si>
  <si>
    <t>　1）展示室</t>
  </si>
  <si>
    <t>　1）常設展示室　　</t>
  </si>
  <si>
    <t>　2）体験学習室</t>
  </si>
  <si>
    <t>　2）特別展示室　　</t>
  </si>
  <si>
    <t>　3）収蔵庫</t>
  </si>
  <si>
    <t>　2）展望台</t>
  </si>
  <si>
    <t>　3）講座室　　</t>
  </si>
  <si>
    <t>　3)児童室</t>
  </si>
  <si>
    <t>　4）資料室　　</t>
  </si>
  <si>
    <t>　3）児童室</t>
  </si>
  <si>
    <t>　4)図書室</t>
  </si>
  <si>
    <t>　5）整理室　　</t>
  </si>
  <si>
    <t>　2）穀蔵　　</t>
  </si>
  <si>
    <t>　4）体育室</t>
  </si>
  <si>
    <t>　4）印刷室</t>
  </si>
  <si>
    <t>　5)印刷室</t>
  </si>
  <si>
    <t>　4）学習広場</t>
  </si>
  <si>
    <t>　6）収蔵庫　　</t>
  </si>
  <si>
    <t>　3）文庫蔵　　</t>
  </si>
  <si>
    <t>　5）工作室</t>
  </si>
  <si>
    <t>　6）第1和室</t>
  </si>
  <si>
    <t>　5）展示館</t>
  </si>
  <si>
    <t>　4）水屋　　</t>
  </si>
  <si>
    <t>　5）視聴覚室</t>
  </si>
  <si>
    <t>　6）第１和室</t>
  </si>
  <si>
    <t>　7）第２和室</t>
  </si>
  <si>
    <t>　5）納屋　　</t>
  </si>
  <si>
    <t>　6）工作室</t>
  </si>
  <si>
    <t>　8）美術工芸室</t>
  </si>
  <si>
    <t>　7）生活実習室</t>
  </si>
  <si>
    <t>　8）講座室</t>
  </si>
  <si>
    <t>　9）講座室</t>
  </si>
  <si>
    <t>　8）会議室</t>
  </si>
  <si>
    <t>　9）会議室</t>
  </si>
  <si>
    <t>10）調理実習室</t>
  </si>
  <si>
    <t>10）調理実習室</t>
  </si>
  <si>
    <t>　9）第１和室</t>
  </si>
  <si>
    <t>10）第２和室</t>
  </si>
  <si>
    <t>11）学習相談室</t>
  </si>
  <si>
    <t>　7）集会室</t>
  </si>
  <si>
    <t>11）図書コーナー</t>
  </si>
  <si>
    <t>　8）和室</t>
  </si>
  <si>
    <t>　9）保存倉庫</t>
  </si>
  <si>
    <t>教育委員会事務局</t>
  </si>
  <si>
    <t>ふじみ野交流センター</t>
  </si>
  <si>
    <t>水谷東出張所</t>
  </si>
  <si>
    <t>ふじみ野保育園</t>
  </si>
  <si>
    <t>資料：教育委員会　（教育要覧）　</t>
  </si>
  <si>
    <t xml:space="preserve">  5）いきいき活動室</t>
  </si>
  <si>
    <t>　8）工作室</t>
  </si>
  <si>
    <t xml:space="preserve">  9）調理実習室</t>
  </si>
  <si>
    <t>10）第１集会室</t>
  </si>
  <si>
    <t>11）第２集会室</t>
  </si>
  <si>
    <t>12）第３集会室</t>
  </si>
  <si>
    <t>13）印刷室</t>
  </si>
  <si>
    <t>15）談話室</t>
  </si>
  <si>
    <t>　4）印刷室</t>
  </si>
  <si>
    <t>水子貝塚公園隣接地</t>
  </si>
  <si>
    <t>　6）城門　 3か所　　</t>
  </si>
  <si>
    <t>　7）木橋　 3か所　　</t>
  </si>
  <si>
    <t>延利用人数
(単位：人)</t>
  </si>
  <si>
    <t>鶴瀬公民館</t>
  </si>
  <si>
    <t>南畑公民館</t>
  </si>
  <si>
    <t>水谷公民館</t>
  </si>
  <si>
    <t>水谷東公民館</t>
  </si>
  <si>
    <t>3 図書館利用状況</t>
  </si>
  <si>
    <t>館    　名</t>
  </si>
  <si>
    <t>蔵書数(冊）</t>
  </si>
  <si>
    <t>　　　　 貸　出　冊　数　 ・　点　数</t>
  </si>
  <si>
    <t>児 童</t>
  </si>
  <si>
    <t>合 計</t>
  </si>
  <si>
    <t>(冊）</t>
  </si>
  <si>
    <t>（点）</t>
  </si>
  <si>
    <t>中央図書館</t>
  </si>
  <si>
    <t>ふじみ野分館</t>
  </si>
  <si>
    <t>水谷東図書室</t>
  </si>
  <si>
    <t>合　　　　計</t>
  </si>
  <si>
    <t>4 社会体育施設の概況</t>
  </si>
  <si>
    <t>施設名</t>
  </si>
  <si>
    <t>市民総合体育館</t>
  </si>
  <si>
    <t>運動公園</t>
  </si>
  <si>
    <t>富士見ガーデンビーチ</t>
  </si>
  <si>
    <t>第２運動公園</t>
  </si>
  <si>
    <t>所在地</t>
  </si>
  <si>
    <t>　鶴馬１887-1</t>
  </si>
  <si>
    <t>勝瀬 545　</t>
  </si>
  <si>
    <t>び ん 沼 公 園　　　 　〃　　1513</t>
  </si>
  <si>
    <t>建物の構造</t>
  </si>
  <si>
    <t>敷地面積</t>
  </si>
  <si>
    <t>建物延面積</t>
  </si>
  <si>
    <t>　　　［1階 ］</t>
  </si>
  <si>
    <t>　1）水面積</t>
  </si>
  <si>
    <t>　2）プールの種類</t>
  </si>
  <si>
    <t>6種</t>
  </si>
  <si>
    <t>　1） 野球場</t>
  </si>
  <si>
    <t>1面</t>
  </si>
  <si>
    <t xml:space="preserve">  　　 固定観覧席</t>
  </si>
  <si>
    <t>450席</t>
  </si>
  <si>
    <t>　2） ミニ野球場</t>
  </si>
  <si>
    <t>　 　  移動観覧席</t>
  </si>
  <si>
    <t>294席</t>
  </si>
  <si>
    <t xml:space="preserve"> 　　子供プール</t>
  </si>
  <si>
    <t>　2） 柔道場</t>
  </si>
  <si>
    <t>　  　流れるプール</t>
  </si>
  <si>
    <t>　3） 剣道場</t>
  </si>
  <si>
    <t xml:space="preserve">  　 （１周 87ｍ×幅 5ｍ×深 1.0ｍ）</t>
  </si>
  <si>
    <t>約1,600㎡</t>
  </si>
  <si>
    <t>1室</t>
  </si>
  <si>
    <t>　　　噴水プール</t>
  </si>
  <si>
    <t>　3）管理棟</t>
  </si>
  <si>
    <t>3） 会議室（小）</t>
  </si>
  <si>
    <t>　4）ロッカー棟</t>
  </si>
  <si>
    <t>4） ロッカー室</t>
  </si>
  <si>
    <t>　　　男子ロッカー</t>
  </si>
  <si>
    <t>800個</t>
  </si>
  <si>
    <t>男子ロッカー</t>
  </si>
  <si>
    <t>360個</t>
  </si>
  <si>
    <t>　　　女子ロッカー</t>
  </si>
  <si>
    <t>女子ロッカー</t>
  </si>
  <si>
    <t>228個</t>
  </si>
  <si>
    <t>　5）機械倉庫棟</t>
  </si>
  <si>
    <t>　　　全自動砂層濾過装置</t>
  </si>
  <si>
    <t>3基</t>
  </si>
  <si>
    <t>1）弓道場</t>
  </si>
  <si>
    <t>　　　自動塩素滅菌装置</t>
  </si>
  <si>
    <t>　　　薬液タンク（3,000kg）</t>
  </si>
  <si>
    <t>駐　　車　　場</t>
  </si>
  <si>
    <t>第 1 駐 車 場</t>
  </si>
  <si>
    <t>45台</t>
  </si>
  <si>
    <t>びん沼公園駐車場</t>
  </si>
  <si>
    <t>　　　約80台</t>
  </si>
  <si>
    <t>第 2 駐 車 場</t>
  </si>
  <si>
    <t>62台</t>
  </si>
  <si>
    <t xml:space="preserve">              資料：教育委員会　（教育要覧）　</t>
  </si>
  <si>
    <t>5 市民総合体育館利用状況</t>
  </si>
  <si>
    <t>施　　設　　名</t>
  </si>
  <si>
    <t>柔　道　場</t>
  </si>
  <si>
    <t>剣　道　場</t>
  </si>
  <si>
    <t>弓　道　場</t>
  </si>
  <si>
    <t>和　　　 室</t>
  </si>
  <si>
    <t>会　議　室</t>
  </si>
  <si>
    <t>合　　　　　　計</t>
  </si>
  <si>
    <t>6 運動公園利用状況</t>
  </si>
  <si>
    <t>施　　　　設　　　　名</t>
  </si>
  <si>
    <t>サッカー場</t>
  </si>
  <si>
    <t xml:space="preserve">資料：教育委員会　（教育要覧） </t>
  </si>
  <si>
    <t>7 富士見ガーデンビーチ入場者数</t>
  </si>
  <si>
    <t>入　場　者</t>
  </si>
  <si>
    <t>入場者数(人）</t>
  </si>
  <si>
    <t>有料入場者</t>
  </si>
  <si>
    <t>一般</t>
  </si>
  <si>
    <t>小　計</t>
  </si>
  <si>
    <t>無料入場者</t>
  </si>
  <si>
    <t>合　    計</t>
  </si>
  <si>
    <t>　　　　　　資料：教育委員会　（教育要覧）　</t>
  </si>
  <si>
    <t>施　　　 　設　　　 　名</t>
  </si>
  <si>
    <t>小中学校体育館</t>
  </si>
  <si>
    <t>小中学校グラウンド</t>
  </si>
  <si>
    <t>中学校テニスコート</t>
  </si>
  <si>
    <t>合　　      　　計</t>
  </si>
  <si>
    <t xml:space="preserve">       資料：教育委員会　（教育要覧）</t>
  </si>
  <si>
    <t>鶴瀬西分館</t>
  </si>
  <si>
    <t>公共施設</t>
  </si>
  <si>
    <t>ミニ野球場</t>
  </si>
  <si>
    <t>野球場</t>
  </si>
  <si>
    <t>運　動　公　園</t>
  </si>
  <si>
    <t>小計</t>
  </si>
  <si>
    <t>第２運動公園</t>
  </si>
  <si>
    <t>びん沼運動公園ミニ野球場</t>
  </si>
  <si>
    <t>中・高校生</t>
  </si>
  <si>
    <t>小学生</t>
  </si>
  <si>
    <t>駐車場</t>
  </si>
  <si>
    <t>　3） サッカー場</t>
  </si>
  <si>
    <t>　運  動  公  園　　南畑新田1267-１</t>
  </si>
  <si>
    <t xml:space="preserve"> 鉄骨コンクリート造　　　　　 </t>
  </si>
  <si>
    <t xml:space="preserve"> (一部鉄骨造）３階建</t>
  </si>
  <si>
    <t>8 学校開放利用状況</t>
  </si>
  <si>
    <t>教室参加者・サービスカード</t>
  </si>
  <si>
    <t>　5）事務室</t>
  </si>
  <si>
    <t>学校等専用利用者・招待者</t>
  </si>
  <si>
    <t>図書館
鶴瀬西分館</t>
  </si>
  <si>
    <t>平成元年 4月</t>
  </si>
  <si>
    <t>（平成21年 4月）</t>
  </si>
  <si>
    <t xml:space="preserve"> 鉄筋コンクリート造　</t>
  </si>
  <si>
    <t xml:space="preserve"> ３階建　１階部分</t>
  </si>
  <si>
    <t>つるせ台小学校</t>
  </si>
  <si>
    <t>つるせ台放課後児童クラブ</t>
  </si>
  <si>
    <t>つるせ台小学校内</t>
  </si>
  <si>
    <t>水子貝塚資料館</t>
  </si>
  <si>
    <t>難波田城資料館</t>
  </si>
  <si>
    <t>2 公民館・資料館の利用状況</t>
  </si>
  <si>
    <t>館　　　　　　名</t>
  </si>
  <si>
    <t>公　民　館</t>
  </si>
  <si>
    <t>資料館</t>
  </si>
  <si>
    <t>２階建</t>
  </si>
  <si>
    <t xml:space="preserve"> 鉄筋コンクリート造</t>
  </si>
  <si>
    <t>鶴瀬コミュニティセンター</t>
  </si>
  <si>
    <t>昭和32年4月</t>
  </si>
  <si>
    <t>（昭和56年5月）</t>
  </si>
  <si>
    <t>昭和32年4月　</t>
  </si>
  <si>
    <t>　1）多目的ホール</t>
  </si>
  <si>
    <t>　3）談話コーナー</t>
  </si>
  <si>
    <t>併設施設名</t>
  </si>
  <si>
    <t>南畑出張所</t>
  </si>
  <si>
    <t>勤労文化会館</t>
  </si>
  <si>
    <t>水谷出張所</t>
  </si>
  <si>
    <t>（昭和55年5月）</t>
  </si>
  <si>
    <t xml:space="preserve"> ２階建</t>
  </si>
  <si>
    <t>＊駐車場（36台）</t>
  </si>
  <si>
    <t>＊駐車場（42台）</t>
  </si>
  <si>
    <t>＊駐車場（30台）</t>
  </si>
  <si>
    <t>11)ふれあいサロン</t>
  </si>
  <si>
    <t>＊駐車場（10台）</t>
  </si>
  <si>
    <t>昭和41年10月</t>
  </si>
  <si>
    <t>　1）開架スペース</t>
  </si>
  <si>
    <t>　2）館外奉仕室、車庫</t>
  </si>
  <si>
    <t>　4）展示コーナー</t>
  </si>
  <si>
    <t>　5）くつろぎ喫茶コーナー</t>
  </si>
  <si>
    <t>　6）視聴覚ホール</t>
  </si>
  <si>
    <t>＊駐車場（94台）</t>
  </si>
  <si>
    <t>延床面積　　 380.22㎡</t>
  </si>
  <si>
    <t xml:space="preserve"> 水谷東 2-12-10</t>
  </si>
  <si>
    <t xml:space="preserve"> 鶴馬　1873-1</t>
  </si>
  <si>
    <t xml:space="preserve"> 鶴瀬西 2-9-1</t>
  </si>
  <si>
    <t xml:space="preserve"> ふじみ野東3‐7‐1</t>
  </si>
  <si>
    <t>３階建　２階部分</t>
  </si>
  <si>
    <t>延床面積　　　　257㎡</t>
  </si>
  <si>
    <t>平成14年6月</t>
  </si>
  <si>
    <t xml:space="preserve"> 水子　2003‐1</t>
  </si>
  <si>
    <t>延床面積　　403.28㎡</t>
  </si>
  <si>
    <t>展示館　　　　448㎡</t>
  </si>
  <si>
    <t>　1）復元住居　5棟</t>
  </si>
  <si>
    <t>　3）休憩コーナー</t>
  </si>
  <si>
    <t>　 (鉄筋コンクリート</t>
  </si>
  <si>
    <t>＊駐車場（61台）</t>
  </si>
  <si>
    <t>40,824.51㎡</t>
  </si>
  <si>
    <t>延床面積　　676.08㎡</t>
  </si>
  <si>
    <t xml:space="preserve"> TEL 253-4664</t>
  </si>
  <si>
    <t xml:space="preserve"> FAX 253-4665</t>
  </si>
  <si>
    <t>　1）移築復元古民家</t>
  </si>
  <si>
    <t>10）地域交流施設</t>
  </si>
  <si>
    <t>＊駐車場（50台）</t>
  </si>
  <si>
    <t>　　　</t>
  </si>
  <si>
    <t xml:space="preserve"> 延利用件数
(単位：団体）</t>
  </si>
  <si>
    <t>ビデオ</t>
  </si>
  <si>
    <t>CD‐ＣＴ</t>
  </si>
  <si>
    <t>-</t>
  </si>
  <si>
    <t>鉄筋コンクリート造　一部2階建</t>
  </si>
  <si>
    <t>未就学児　・障がい児者</t>
  </si>
  <si>
    <t>（改築開館年月）</t>
  </si>
  <si>
    <t>　（昭和55年12月）</t>
  </si>
  <si>
    <t>※平成 6年10月1日改称</t>
  </si>
  <si>
    <t xml:space="preserve">  TEL　251‐1140</t>
  </si>
  <si>
    <t xml:space="preserve">  TEL  251‐5663</t>
  </si>
  <si>
    <t xml:space="preserve"> TEL  251‐1129</t>
  </si>
  <si>
    <t xml:space="preserve"> TEL 048‐473‐8717</t>
  </si>
  <si>
    <t xml:space="preserve"> TEL  252-5825</t>
  </si>
  <si>
    <t xml:space="preserve"> TEL  252-5945</t>
  </si>
  <si>
    <t xml:space="preserve"> TEL  256-8860</t>
  </si>
  <si>
    <t xml:space="preserve"> TEL 251-9686</t>
  </si>
  <si>
    <t xml:space="preserve">  FAX  251‐1156</t>
  </si>
  <si>
    <t xml:space="preserve">  FAX　251‐5661</t>
  </si>
  <si>
    <t xml:space="preserve"> FAX　255‐9886</t>
  </si>
  <si>
    <t xml:space="preserve"> FAX 048‐471‐7555</t>
  </si>
  <si>
    <t xml:space="preserve"> FAX  252-5839</t>
  </si>
  <si>
    <t xml:space="preserve"> FAX  252-5947</t>
  </si>
  <si>
    <t xml:space="preserve"> FAX  261-5385</t>
  </si>
  <si>
    <t xml:space="preserve"> FAX 255-5596</t>
  </si>
  <si>
    <t xml:space="preserve"> </t>
  </si>
  <si>
    <t>2,107.83㎡</t>
  </si>
  <si>
    <t>2,809.52㎡</t>
  </si>
  <si>
    <t>1,331㎡</t>
  </si>
  <si>
    <t>1,250.52㎡</t>
  </si>
  <si>
    <t>11,808.96㎡</t>
  </si>
  <si>
    <t>17,238.76㎡</t>
  </si>
  <si>
    <t>2,025.92㎡</t>
  </si>
  <si>
    <t>1,137.01㎡</t>
  </si>
  <si>
    <t>4,463.58㎡</t>
  </si>
  <si>
    <t>　1）ホール（266席）</t>
  </si>
  <si>
    <t>　2）ホールロビー</t>
  </si>
  <si>
    <t>　2）ロビー</t>
  </si>
  <si>
    <t>　2)ロビー</t>
  </si>
  <si>
    <t xml:space="preserve">　　 </t>
  </si>
  <si>
    <t>（主屋２棟、長屋門１棟）　</t>
  </si>
  <si>
    <t>　3）ホワイエ</t>
  </si>
  <si>
    <t>　　（図書コーナー含）</t>
  </si>
  <si>
    <t>　3）ビデオ編集室</t>
  </si>
  <si>
    <t>　　　　　　　　・録音室</t>
  </si>
  <si>
    <t>　　造1階建）</t>
  </si>
  <si>
    <t>　8）あずまや　2か所</t>
  </si>
  <si>
    <t>　　</t>
  </si>
  <si>
    <t>　9）デッキ　　</t>
  </si>
  <si>
    <t>14）ボランティア</t>
  </si>
  <si>
    <t>　　　　　　ビューロー</t>
  </si>
  <si>
    <t>テニスコート
（西中学校夜間照明）</t>
  </si>
  <si>
    <t>グラウンド
（西中学校夜間照明）</t>
  </si>
  <si>
    <t>テニスコート</t>
  </si>
  <si>
    <r>
      <t xml:space="preserve">合　　 </t>
    </r>
    <r>
      <rPr>
        <sz val="11"/>
        <rFont val="ＭＳ Ｐゴシック"/>
        <family val="3"/>
      </rPr>
      <t xml:space="preserve"> 　　　計</t>
    </r>
  </si>
  <si>
    <t>メ イ ン ア リ ー ナ</t>
  </si>
  <si>
    <t>サ ブ ア リ ー ナ</t>
  </si>
  <si>
    <t>アスレチック</t>
  </si>
  <si>
    <t>-</t>
  </si>
  <si>
    <r>
      <t>開　 設　 年</t>
    </r>
    <r>
      <rPr>
        <sz val="11"/>
        <rFont val="ＭＳ Ｐゴシック"/>
        <family val="3"/>
      </rPr>
      <t xml:space="preserve"> 　月</t>
    </r>
  </si>
  <si>
    <r>
      <t>平成2年</t>
    </r>
    <r>
      <rPr>
        <sz val="11"/>
        <rFont val="ＭＳ Ｐゴシック"/>
        <family val="3"/>
      </rPr>
      <t>10月</t>
    </r>
  </si>
  <si>
    <r>
      <t>昭和5</t>
    </r>
    <r>
      <rPr>
        <sz val="11"/>
        <rFont val="ＭＳ Ｐゴシック"/>
        <family val="3"/>
      </rPr>
      <t>1年10月</t>
    </r>
  </si>
  <si>
    <r>
      <t>平成1</t>
    </r>
    <r>
      <rPr>
        <sz val="11"/>
        <rFont val="ＭＳ Ｐゴシック"/>
        <family val="3"/>
      </rPr>
      <t>4年10月　暫定開園</t>
    </r>
  </si>
  <si>
    <r>
      <t>昭和5</t>
    </r>
    <r>
      <rPr>
        <sz val="11"/>
        <rFont val="ＭＳ Ｐゴシック"/>
        <family val="3"/>
      </rPr>
      <t>9年6月</t>
    </r>
  </si>
  <si>
    <r>
      <t>平成1</t>
    </r>
    <r>
      <rPr>
        <sz val="11"/>
        <rFont val="ＭＳ Ｐゴシック"/>
        <family val="3"/>
      </rPr>
      <t>8年 4月　正式開園</t>
    </r>
  </si>
  <si>
    <r>
      <t>みどり野南4</t>
    </r>
    <r>
      <rPr>
        <sz val="11"/>
        <rFont val="ＭＳ Ｐゴシック"/>
        <family val="3"/>
      </rPr>
      <t>-1</t>
    </r>
  </si>
  <si>
    <t xml:space="preserve">  TEL　　　251-5555</t>
  </si>
  <si>
    <t>TEL　  254-4349</t>
  </si>
  <si>
    <t xml:space="preserve">  FAX 　　 251-5299</t>
  </si>
  <si>
    <r>
      <t>鉄 筋 コ ン ク　リ ー ト造　3 階 建
一</t>
    </r>
    <r>
      <rPr>
        <sz val="11"/>
        <rFont val="ＭＳ Ｐゴシック"/>
        <family val="3"/>
      </rPr>
      <t xml:space="preserve"> 部 鉄 骨 造</t>
    </r>
  </si>
  <si>
    <t>10,483.40㎡</t>
  </si>
  <si>
    <t>94,431.00㎡</t>
  </si>
  <si>
    <r>
      <t>4</t>
    </r>
    <r>
      <rPr>
        <sz val="11"/>
        <rFont val="ＭＳ Ｐゴシック"/>
        <family val="3"/>
      </rPr>
      <t>7,044.00㎡</t>
    </r>
  </si>
  <si>
    <t>　　　　　　     8,765.34㎡</t>
  </si>
  <si>
    <t>-</t>
  </si>
  <si>
    <t xml:space="preserve"> 1,104.63㎡</t>
  </si>
  <si>
    <t>2,143.11㎡</t>
  </si>
  <si>
    <t>　1） メインアリーナ</t>
  </si>
  <si>
    <t>2,047.51㎡</t>
  </si>
  <si>
    <t>　1） 野球場</t>
  </si>
  <si>
    <t>2面</t>
  </si>
  <si>
    <r>
      <t>　2） ミニ野球場</t>
    </r>
  </si>
  <si>
    <t>2面</t>
  </si>
  <si>
    <t>　　 ５０mプール</t>
  </si>
  <si>
    <t>800.00㎡</t>
  </si>
  <si>
    <r>
      <t>　3） びん沼公園</t>
    </r>
  </si>
  <si>
    <t>1面</t>
  </si>
  <si>
    <t>814.11㎡</t>
  </si>
  <si>
    <t>235.57㎡</t>
  </si>
  <si>
    <r>
      <t>　4） テニスコート</t>
    </r>
  </si>
  <si>
    <t>6面</t>
  </si>
  <si>
    <t>435.00㎡</t>
  </si>
  <si>
    <t>222.90㎡</t>
  </si>
  <si>
    <r>
      <t>　5） 陸上競技場</t>
    </r>
  </si>
  <si>
    <t>1面</t>
  </si>
  <si>
    <t>　4） エントランスホール</t>
  </si>
  <si>
    <r>
      <t>　6） サッカー場</t>
    </r>
  </si>
  <si>
    <t>1面</t>
  </si>
  <si>
    <t>　　　 ウォータ－スライダー　</t>
  </si>
  <si>
    <r>
      <t>79.50</t>
    </r>
    <r>
      <rPr>
        <sz val="11"/>
        <rFont val="ＭＳ Ｐゴシック"/>
        <family val="3"/>
      </rPr>
      <t>㎡</t>
    </r>
  </si>
  <si>
    <t>　　 　ウォータースライダープール</t>
  </si>
  <si>
    <t>36.00㎡</t>
  </si>
  <si>
    <t>　　　［2階 ］</t>
  </si>
  <si>
    <t>30.00㎡</t>
  </si>
  <si>
    <t>1） サブアリーナ</t>
  </si>
  <si>
    <t>486.57㎡</t>
  </si>
  <si>
    <t>　　　スライダープール</t>
  </si>
  <si>
    <t>28.00㎡</t>
  </si>
  <si>
    <t>2） アスレチックジム</t>
  </si>
  <si>
    <t>133.45㎡</t>
  </si>
  <si>
    <t>293.69㎡</t>
  </si>
  <si>
    <t>36.00㎡</t>
  </si>
  <si>
    <t>649.44㎡</t>
  </si>
  <si>
    <t>157.50㎡</t>
  </si>
  <si>
    <t>　　　［3階 ］</t>
  </si>
  <si>
    <t>182.35㎡</t>
  </si>
  <si>
    <t xml:space="preserve">5人立 </t>
  </si>
  <si>
    <r>
      <t>2）会議室</t>
    </r>
    <r>
      <rPr>
        <sz val="11"/>
        <rFont val="ＭＳ Ｐゴシック"/>
        <family val="3"/>
      </rPr>
      <t xml:space="preserve"> （大）</t>
    </r>
  </si>
  <si>
    <r>
      <t>87.29</t>
    </r>
    <r>
      <rPr>
        <sz val="11"/>
        <rFont val="ＭＳ Ｐゴシック"/>
        <family val="3"/>
      </rPr>
      <t>㎡</t>
    </r>
  </si>
  <si>
    <r>
      <t xml:space="preserve"> </t>
    </r>
    <r>
      <rPr>
        <sz val="11"/>
        <rFont val="ＭＳ Ｐゴシック"/>
        <family val="3"/>
      </rPr>
      <t xml:space="preserve"> （小）　</t>
    </r>
  </si>
  <si>
    <t>48.00㎡</t>
  </si>
  <si>
    <r>
      <t>3） 和室（</t>
    </r>
    <r>
      <rPr>
        <sz val="11"/>
        <rFont val="ＭＳ Ｐゴシック"/>
        <family val="3"/>
      </rPr>
      <t>1）</t>
    </r>
  </si>
  <si>
    <r>
      <t>　　</t>
    </r>
    <r>
      <rPr>
        <sz val="11"/>
        <rFont val="ＭＳ Ｐゴシック"/>
        <family val="3"/>
      </rPr>
      <t xml:space="preserve">12畳 </t>
    </r>
  </si>
  <si>
    <r>
      <t>(</t>
    </r>
    <r>
      <rPr>
        <sz val="11"/>
        <rFont val="ＭＳ Ｐゴシック"/>
        <family val="3"/>
      </rPr>
      <t>2)</t>
    </r>
  </si>
  <si>
    <t>　12畳</t>
  </si>
  <si>
    <t>南側駐車場</t>
  </si>
  <si>
    <t>約100台</t>
  </si>
  <si>
    <r>
      <t>45台</t>
    </r>
    <r>
      <rPr>
        <sz val="11"/>
        <rFont val="ＭＳ Ｐゴシック"/>
        <family val="3"/>
      </rPr>
      <t xml:space="preserve"> </t>
    </r>
  </si>
  <si>
    <t>北側駐車場</t>
  </si>
  <si>
    <t>約20台</t>
  </si>
  <si>
    <r>
      <t xml:space="preserve">駐車場 </t>
    </r>
    <r>
      <rPr>
        <sz val="11"/>
        <rFont val="ＭＳ Ｐゴシック"/>
        <family val="3"/>
      </rPr>
      <t xml:space="preserve">       約150台</t>
    </r>
  </si>
  <si>
    <t>駐　　輪　　場</t>
  </si>
  <si>
    <t>150台</t>
  </si>
  <si>
    <r>
      <t xml:space="preserve">駐輪場 </t>
    </r>
    <r>
      <rPr>
        <sz val="11"/>
        <rFont val="ＭＳ Ｐゴシック"/>
        <family val="3"/>
      </rPr>
      <t xml:space="preserve">       約100台</t>
    </r>
  </si>
  <si>
    <t>-</t>
  </si>
  <si>
    <t>利用団体数（団体）</t>
  </si>
  <si>
    <t>利用者数（人）</t>
  </si>
  <si>
    <t>利用可能日数
（単位：日）</t>
  </si>
  <si>
    <t>利用日数
（単位：日）</t>
  </si>
  <si>
    <t>利用率
（単位：％）</t>
  </si>
  <si>
    <t>陸上競技場
サッカー場</t>
  </si>
  <si>
    <t xml:space="preserve">資料：教育委員会　（教育要覧） </t>
  </si>
  <si>
    <t>資料：教育委員会　（教育要覧）</t>
  </si>
  <si>
    <t>平成19年度</t>
  </si>
  <si>
    <t>平成20年度</t>
  </si>
  <si>
    <t>平成21年度</t>
  </si>
  <si>
    <t>平成22年度</t>
  </si>
  <si>
    <t>平成23年度</t>
  </si>
  <si>
    <t>平成24年度</t>
  </si>
  <si>
    <r>
      <t>利用団体数(団体</t>
    </r>
    <r>
      <rPr>
        <sz val="11"/>
        <rFont val="ＭＳ Ｐゴシック"/>
        <family val="3"/>
      </rPr>
      <t>)</t>
    </r>
  </si>
  <si>
    <r>
      <t xml:space="preserve">利用人数 </t>
    </r>
    <r>
      <rPr>
        <sz val="11"/>
        <rFont val="ＭＳ Ｐゴシック"/>
        <family val="3"/>
      </rPr>
      <t>(人)</t>
    </r>
  </si>
  <si>
    <r>
      <t>利用団体数(団体</t>
    </r>
    <r>
      <rPr>
        <sz val="11"/>
        <rFont val="ＭＳ Ｐゴシック"/>
        <family val="3"/>
      </rPr>
      <t>)</t>
    </r>
  </si>
  <si>
    <r>
      <t>利用人数(人</t>
    </r>
    <r>
      <rPr>
        <sz val="11"/>
        <rFont val="ＭＳ Ｐゴシック"/>
        <family val="3"/>
      </rPr>
      <t>)</t>
    </r>
  </si>
  <si>
    <t>入場割合</t>
  </si>
  <si>
    <t>１ 社会教育施設の概況</t>
  </si>
  <si>
    <t>1,040.16㎡</t>
  </si>
  <si>
    <t>868.19㎡</t>
  </si>
  <si>
    <t>平成25年度</t>
  </si>
  <si>
    <t>　資料：教育委員会　（教育要覧・富士見の公民館））</t>
  </si>
  <si>
    <t>平成20年度</t>
  </si>
  <si>
    <t>蔵書数(冊）</t>
  </si>
  <si>
    <t>　　　　 貸　出　冊　数　 ・　点　数</t>
  </si>
  <si>
    <t>一般</t>
  </si>
  <si>
    <t>児 童</t>
  </si>
  <si>
    <t>合 計</t>
  </si>
  <si>
    <t>ビデオ</t>
  </si>
  <si>
    <t>CD‐ＣＴ</t>
  </si>
  <si>
    <t>(冊）</t>
  </si>
  <si>
    <t>（点）</t>
  </si>
  <si>
    <t>-</t>
  </si>
  <si>
    <t>平成21年度</t>
  </si>
  <si>
    <t>平成22年度</t>
  </si>
  <si>
    <t>平成23年度</t>
  </si>
  <si>
    <t>平成24年度</t>
  </si>
  <si>
    <t>平成25年度</t>
  </si>
  <si>
    <t>-</t>
  </si>
  <si>
    <r>
      <t>1,996,098</t>
    </r>
    <r>
      <rPr>
        <sz val="11"/>
        <rFont val="ＭＳ Ｐゴシック"/>
        <family val="3"/>
      </rPr>
      <t>㎡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</si>
  <si>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 　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</si>
  <si>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年度　 </t>
    </r>
  </si>
  <si>
    <t>資料：地域文化振興課</t>
  </si>
  <si>
    <r>
      <t>1</t>
    </r>
    <r>
      <rPr>
        <sz val="11"/>
        <rFont val="ＭＳ Ｐゴシック"/>
        <family val="3"/>
      </rPr>
      <t>98台</t>
    </r>
  </si>
  <si>
    <t>約42㎡</t>
  </si>
  <si>
    <r>
      <t>　9）</t>
    </r>
    <r>
      <rPr>
        <sz val="11"/>
        <rFont val="ＭＳ Ｐゴシック"/>
        <family val="3"/>
      </rPr>
      <t xml:space="preserve"> スタジオD</t>
    </r>
  </si>
  <si>
    <t>約17㎡</t>
  </si>
  <si>
    <r>
      <t>　8）</t>
    </r>
    <r>
      <rPr>
        <sz val="11"/>
        <rFont val="ＭＳ Ｐゴシック"/>
        <family val="3"/>
      </rPr>
      <t xml:space="preserve"> スタジオC</t>
    </r>
  </si>
  <si>
    <r>
      <t>　7）</t>
    </r>
    <r>
      <rPr>
        <sz val="11"/>
        <rFont val="ＭＳ Ｐゴシック"/>
        <family val="3"/>
      </rPr>
      <t xml:space="preserve"> スタジオB</t>
    </r>
  </si>
  <si>
    <t>約72㎡</t>
  </si>
  <si>
    <r>
      <t>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スタジオA</t>
    </r>
  </si>
  <si>
    <t>約44㎡</t>
  </si>
  <si>
    <r>
      <t>　5）</t>
    </r>
    <r>
      <rPr>
        <sz val="11"/>
        <rFont val="ＭＳ Ｐゴシック"/>
        <family val="3"/>
      </rPr>
      <t xml:space="preserve"> アトリエ</t>
    </r>
  </si>
  <si>
    <t>約50㎡</t>
  </si>
  <si>
    <t>　4） 展示室</t>
  </si>
  <si>
    <t>約175㎡</t>
  </si>
  <si>
    <t>　3） 展示・会議室</t>
  </si>
  <si>
    <t>約11㎡</t>
  </si>
  <si>
    <t>　　　小楽屋2室</t>
  </si>
  <si>
    <t>約23㎡</t>
  </si>
  <si>
    <t>　　　中楽屋2室</t>
  </si>
  <si>
    <t>255席</t>
  </si>
  <si>
    <t>　2） マルチホール</t>
  </si>
  <si>
    <t>約22㎡</t>
  </si>
  <si>
    <t>約30㎡</t>
  </si>
  <si>
    <t>約51㎡</t>
  </si>
  <si>
    <t>　　　大楽屋1室</t>
  </si>
  <si>
    <t>（174席）</t>
  </si>
  <si>
    <t>　 　 　　 2階席</t>
  </si>
  <si>
    <t>（628席）</t>
  </si>
  <si>
    <t xml:space="preserve">  　　 　　1階席</t>
  </si>
  <si>
    <t>802席</t>
  </si>
  <si>
    <t>　1）メインホール</t>
  </si>
  <si>
    <t>7,358.58㎡</t>
  </si>
  <si>
    <t>19,938.50㎡</t>
  </si>
  <si>
    <t>鉄骨・鉄筋コンクリート
地上3階　地下1階</t>
  </si>
  <si>
    <r>
      <t>F  A  X</t>
    </r>
    <r>
      <rPr>
        <sz val="11"/>
        <rFont val="ＭＳ Ｐゴシック"/>
        <family val="3"/>
      </rPr>
      <t xml:space="preserve"> 　　</t>
    </r>
    <r>
      <rPr>
        <sz val="11"/>
        <rFont val="ＭＳ Ｐゴシック"/>
        <family val="3"/>
      </rPr>
      <t>049-</t>
    </r>
    <r>
      <rPr>
        <sz val="11"/>
        <rFont val="ＭＳ Ｐゴシック"/>
        <family val="3"/>
      </rPr>
      <t>268-7780</t>
    </r>
  </si>
  <si>
    <r>
      <t>電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話　　</t>
    </r>
    <r>
      <rPr>
        <sz val="11"/>
        <rFont val="ＭＳ Ｐゴシック"/>
        <family val="3"/>
      </rPr>
      <t xml:space="preserve"> 049-</t>
    </r>
    <r>
      <rPr>
        <sz val="11"/>
        <rFont val="ＭＳ Ｐゴシック"/>
        <family val="3"/>
      </rPr>
      <t>268-7788</t>
    </r>
  </si>
  <si>
    <r>
      <t xml:space="preserve">所在地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富士見市大字鶴馬１803番地1</t>
    </r>
  </si>
  <si>
    <t>所在地
連絡先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</si>
  <si>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</si>
  <si>
    <r>
      <t>開　 設　 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月</t>
    </r>
  </si>
  <si>
    <t>市民文化会館キラリ☆ふじみ</t>
  </si>
  <si>
    <t>9　文化芸術施設の概況</t>
  </si>
  <si>
    <t>出典：富士見市民文化会館キラリふじみ事業報告書</t>
  </si>
  <si>
    <t>年間合計</t>
  </si>
  <si>
    <t>スタジオＤ</t>
  </si>
  <si>
    <t>スタジオＣ</t>
  </si>
  <si>
    <t>スタジオＢ</t>
  </si>
  <si>
    <t>スタジオＡ</t>
  </si>
  <si>
    <t>アトリエ</t>
  </si>
  <si>
    <t>展示室</t>
  </si>
  <si>
    <t>展示・会議室</t>
  </si>
  <si>
    <t>マルチホール</t>
  </si>
  <si>
    <t>メインホール</t>
  </si>
  <si>
    <t>稼働率</t>
  </si>
  <si>
    <t>利用者数</t>
  </si>
  <si>
    <t>平成25年度</t>
  </si>
  <si>
    <t>平成24年度</t>
  </si>
  <si>
    <t>平成23年度</t>
  </si>
  <si>
    <t>平成22年度</t>
  </si>
  <si>
    <t>平成21年度</t>
  </si>
  <si>
    <t>10　市民文化会館キラリ☆ふじみ利用状況</t>
  </si>
  <si>
    <r>
      <t>9教育－</t>
    </r>
    <r>
      <rPr>
        <sz val="11"/>
        <rFont val="ＭＳ Ｐゴシック"/>
        <family val="3"/>
      </rPr>
      <t>5社会教育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</si>
</sst>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38" fontId="5" fillId="0" borderId="10" xfId="49" applyFont="1" applyBorder="1" applyAlignment="1">
      <alignment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 vertical="center"/>
    </xf>
    <xf numFmtId="38" fontId="4" fillId="0" borderId="0" xfId="49" applyFont="1" applyAlignment="1">
      <alignment horizontal="left" vertical="center" indent="1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right" vertical="center" indent="1"/>
    </xf>
    <xf numFmtId="184" fontId="0" fillId="0" borderId="15" xfId="0" applyNumberFormat="1" applyFont="1" applyFill="1" applyBorder="1" applyAlignment="1">
      <alignment horizontal="right" vertical="center" indent="1"/>
    </xf>
    <xf numFmtId="188" fontId="0" fillId="0" borderId="16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 indent="1"/>
    </xf>
    <xf numFmtId="38" fontId="0" fillId="0" borderId="17" xfId="49" applyFont="1" applyFill="1" applyBorder="1" applyAlignment="1">
      <alignment horizontal="right" vertical="center" indent="1"/>
    </xf>
    <xf numFmtId="196" fontId="0" fillId="0" borderId="17" xfId="49" applyNumberFormat="1" applyFont="1" applyFill="1" applyBorder="1" applyAlignment="1">
      <alignment horizontal="right" vertical="center" indent="1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distributed" vertical="center"/>
    </xf>
    <xf numFmtId="49" fontId="0" fillId="0" borderId="18" xfId="49" applyNumberFormat="1" applyFont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 indent="1"/>
    </xf>
    <xf numFmtId="38" fontId="0" fillId="0" borderId="0" xfId="49" applyFont="1" applyBorder="1" applyAlignment="1">
      <alignment horizontal="center" vertical="center" textRotation="255"/>
    </xf>
    <xf numFmtId="198" fontId="0" fillId="0" borderId="0" xfId="49" applyNumberFormat="1" applyFont="1" applyBorder="1" applyAlignment="1">
      <alignment horizontal="lef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center" vertical="top" textRotation="255"/>
    </xf>
    <xf numFmtId="38" fontId="0" fillId="0" borderId="0" xfId="49" applyFont="1" applyBorder="1" applyAlignment="1">
      <alignment horizontal="distributed" vertical="center" indent="1"/>
    </xf>
    <xf numFmtId="38" fontId="0" fillId="0" borderId="19" xfId="49" applyFont="1" applyFill="1" applyBorder="1" applyAlignment="1">
      <alignment horizontal="right" vertical="center" indent="1"/>
    </xf>
    <xf numFmtId="38" fontId="0" fillId="0" borderId="20" xfId="49" applyFont="1" applyBorder="1" applyAlignment="1">
      <alignment/>
    </xf>
    <xf numFmtId="0" fontId="0" fillId="0" borderId="0" xfId="0" applyFont="1" applyBorder="1" applyAlignment="1">
      <alignment horizontal="center" vertical="top" textRotation="255"/>
    </xf>
    <xf numFmtId="38" fontId="0" fillId="0" borderId="0" xfId="49" applyFont="1" applyBorder="1" applyAlignment="1">
      <alignment horizontal="right" indent="1"/>
    </xf>
    <xf numFmtId="38" fontId="0" fillId="0" borderId="10" xfId="49" applyFont="1" applyBorder="1" applyAlignment="1">
      <alignment horizontal="right" indent="1"/>
    </xf>
    <xf numFmtId="38" fontId="0" fillId="0" borderId="21" xfId="49" applyFont="1" applyBorder="1" applyAlignment="1">
      <alignment horizontal="distributed" vertical="center" indent="1"/>
    </xf>
    <xf numFmtId="38" fontId="0" fillId="0" borderId="22" xfId="49" applyFont="1" applyBorder="1" applyAlignment="1">
      <alignment horizontal="left" vertical="center" indent="2"/>
    </xf>
    <xf numFmtId="38" fontId="0" fillId="0" borderId="11" xfId="49" applyFont="1" applyBorder="1" applyAlignment="1">
      <alignment horizontal="left" vertical="center" indent="2"/>
    </xf>
    <xf numFmtId="38" fontId="0" fillId="0" borderId="11" xfId="49" applyFont="1" applyBorder="1" applyAlignment="1">
      <alignment/>
    </xf>
    <xf numFmtId="38" fontId="0" fillId="0" borderId="23" xfId="49" applyFont="1" applyBorder="1" applyAlignment="1">
      <alignment horizontal="right" vertical="center" indent="1"/>
    </xf>
    <xf numFmtId="38" fontId="0" fillId="0" borderId="23" xfId="49" applyFont="1" applyBorder="1" applyAlignment="1">
      <alignment horizontal="right" indent="1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horizontal="right" vertical="center" indent="1"/>
    </xf>
    <xf numFmtId="38" fontId="0" fillId="0" borderId="25" xfId="49" applyFont="1" applyBorder="1" applyAlignment="1">
      <alignment horizontal="right" vertical="center" indent="1"/>
    </xf>
    <xf numFmtId="38" fontId="0" fillId="0" borderId="11" xfId="49" applyFont="1" applyBorder="1" applyAlignment="1">
      <alignment horizontal="left" vertical="center" indent="1"/>
    </xf>
    <xf numFmtId="38" fontId="0" fillId="0" borderId="26" xfId="49" applyFont="1" applyBorder="1" applyAlignment="1">
      <alignment horizontal="right" vertical="center" indent="1"/>
    </xf>
    <xf numFmtId="38" fontId="0" fillId="0" borderId="17" xfId="49" applyFont="1" applyBorder="1" applyAlignment="1">
      <alignment/>
    </xf>
    <xf numFmtId="38" fontId="0" fillId="0" borderId="26" xfId="49" applyFont="1" applyBorder="1" applyAlignment="1">
      <alignment horizontal="right" indent="1"/>
    </xf>
    <xf numFmtId="38" fontId="0" fillId="0" borderId="27" xfId="49" applyFont="1" applyBorder="1" applyAlignment="1">
      <alignment/>
    </xf>
    <xf numFmtId="38" fontId="0" fillId="0" borderId="17" xfId="49" applyFont="1" applyBorder="1" applyAlignment="1">
      <alignment vertical="center"/>
    </xf>
    <xf numFmtId="38" fontId="0" fillId="0" borderId="28" xfId="49" applyFont="1" applyBorder="1" applyAlignment="1">
      <alignment horizontal="right" vertical="center" indent="1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horizontal="left" vertical="center" wrapText="1" indent="2"/>
    </xf>
    <xf numFmtId="38" fontId="0" fillId="0" borderId="29" xfId="49" applyFont="1" applyBorder="1" applyAlignment="1">
      <alignment horizontal="right" vertical="center" wrapText="1" indent="1"/>
    </xf>
    <xf numFmtId="38" fontId="0" fillId="0" borderId="22" xfId="49" applyFont="1" applyBorder="1" applyAlignment="1">
      <alignment horizontal="left" vertical="center" indent="1"/>
    </xf>
    <xf numFmtId="38" fontId="0" fillId="0" borderId="30" xfId="49" applyFont="1" applyBorder="1" applyAlignment="1">
      <alignment vertical="center"/>
    </xf>
    <xf numFmtId="38" fontId="0" fillId="0" borderId="23" xfId="49" applyFont="1" applyBorder="1" applyAlignment="1">
      <alignment horizontal="right" vertical="center" wrapText="1" indent="1"/>
    </xf>
    <xf numFmtId="38" fontId="0" fillId="0" borderId="31" xfId="49" applyFont="1" applyBorder="1" applyAlignment="1">
      <alignment horizontal="left" vertical="center" indent="2"/>
    </xf>
    <xf numFmtId="38" fontId="0" fillId="0" borderId="32" xfId="49" applyFont="1" applyBorder="1" applyAlignment="1">
      <alignment horizontal="right" vertical="center" indent="1"/>
    </xf>
    <xf numFmtId="38" fontId="0" fillId="0" borderId="31" xfId="49" applyFont="1" applyBorder="1" applyAlignment="1">
      <alignment horizontal="left" vertical="center" indent="1"/>
    </xf>
    <xf numFmtId="38" fontId="0" fillId="0" borderId="10" xfId="49" applyFont="1" applyBorder="1" applyAlignment="1">
      <alignment vertical="center"/>
    </xf>
    <xf numFmtId="0" fontId="0" fillId="0" borderId="31" xfId="0" applyFont="1" applyBorder="1" applyAlignment="1">
      <alignment horizontal="left" vertical="center" indent="2"/>
    </xf>
    <xf numFmtId="0" fontId="0" fillId="0" borderId="33" xfId="0" applyFont="1" applyBorder="1" applyAlignment="1">
      <alignment horizontal="right" vertical="center" inden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right" indent="1"/>
    </xf>
    <xf numFmtId="38" fontId="0" fillId="0" borderId="20" xfId="49" applyFont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right" vertical="center" indent="1"/>
    </xf>
    <xf numFmtId="38" fontId="0" fillId="0" borderId="31" xfId="49" applyFont="1" applyFill="1" applyBorder="1" applyAlignment="1">
      <alignment horizontal="right" vertical="center" indent="1"/>
    </xf>
    <xf numFmtId="38" fontId="0" fillId="0" borderId="36" xfId="49" applyFont="1" applyFill="1" applyBorder="1" applyAlignment="1">
      <alignment horizontal="right" vertical="center" indent="1"/>
    </xf>
    <xf numFmtId="38" fontId="0" fillId="0" borderId="37" xfId="49" applyFont="1" applyFill="1" applyBorder="1" applyAlignment="1">
      <alignment horizontal="right" vertical="center" indent="1"/>
    </xf>
    <xf numFmtId="196" fontId="0" fillId="0" borderId="31" xfId="49" applyNumberFormat="1" applyFont="1" applyFill="1" applyBorder="1" applyAlignment="1">
      <alignment horizontal="right" vertical="center" indent="1"/>
    </xf>
    <xf numFmtId="38" fontId="0" fillId="0" borderId="38" xfId="49" applyFont="1" applyFill="1" applyBorder="1" applyAlignment="1">
      <alignment horizontal="right" vertical="center" indent="1"/>
    </xf>
    <xf numFmtId="196" fontId="0" fillId="0" borderId="38" xfId="49" applyNumberFormat="1" applyFont="1" applyFill="1" applyBorder="1" applyAlignment="1">
      <alignment horizontal="right" vertical="center" indent="1"/>
    </xf>
    <xf numFmtId="191" fontId="0" fillId="0" borderId="35" xfId="0" applyNumberFormat="1" applyFont="1" applyBorder="1" applyAlignment="1">
      <alignment horizontal="right" vertical="center" indent="1"/>
    </xf>
    <xf numFmtId="184" fontId="0" fillId="0" borderId="35" xfId="0" applyNumberFormat="1" applyFont="1" applyBorder="1" applyAlignment="1">
      <alignment horizontal="right" vertical="center" indent="1"/>
    </xf>
    <xf numFmtId="188" fontId="0" fillId="0" borderId="31" xfId="0" applyNumberFormat="1" applyFont="1" applyBorder="1" applyAlignment="1">
      <alignment horizontal="right" vertical="center" indent="1"/>
    </xf>
    <xf numFmtId="0" fontId="0" fillId="0" borderId="39" xfId="0" applyFont="1" applyBorder="1" applyAlignment="1">
      <alignment horizontal="center" vertical="center" wrapText="1"/>
    </xf>
    <xf numFmtId="191" fontId="0" fillId="0" borderId="36" xfId="0" applyNumberFormat="1" applyFont="1" applyFill="1" applyBorder="1" applyAlignment="1">
      <alignment horizontal="right" vertical="center" indent="1"/>
    </xf>
    <xf numFmtId="184" fontId="0" fillId="0" borderId="36" xfId="0" applyNumberFormat="1" applyFont="1" applyFill="1" applyBorder="1" applyAlignment="1">
      <alignment horizontal="right" vertical="center" indent="1"/>
    </xf>
    <xf numFmtId="188" fontId="0" fillId="0" borderId="37" xfId="0" applyNumberFormat="1" applyFont="1" applyFill="1" applyBorder="1" applyAlignment="1">
      <alignment horizontal="right" vertical="center" indent="1"/>
    </xf>
    <xf numFmtId="38" fontId="0" fillId="0" borderId="27" xfId="49" applyFont="1" applyBorder="1" applyAlignment="1">
      <alignment horizontal="distributed" vertical="center" indent="1"/>
    </xf>
    <xf numFmtId="38" fontId="7" fillId="0" borderId="10" xfId="49" applyFont="1" applyBorder="1" applyAlignment="1">
      <alignment/>
    </xf>
    <xf numFmtId="38" fontId="7" fillId="0" borderId="10" xfId="49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40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7" fillId="0" borderId="23" xfId="49" applyFont="1" applyBorder="1" applyAlignment="1">
      <alignment horizontal="distributed" vertical="center" indent="1" shrinkToFit="1"/>
    </xf>
    <xf numFmtId="38" fontId="7" fillId="0" borderId="41" xfId="49" applyFont="1" applyBorder="1" applyAlignment="1">
      <alignment horizontal="distributed" vertical="center" indent="1" shrinkToFit="1"/>
    </xf>
    <xf numFmtId="38" fontId="7" fillId="0" borderId="42" xfId="49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38" fontId="7" fillId="0" borderId="10" xfId="49" applyFont="1" applyFill="1" applyBorder="1" applyAlignment="1">
      <alignment horizontal="right" vertical="center" shrinkToFit="1"/>
    </xf>
    <xf numFmtId="38" fontId="7" fillId="0" borderId="32" xfId="49" applyFont="1" applyFill="1" applyBorder="1" applyAlignment="1">
      <alignment horizontal="right" vertical="center" shrinkToFit="1"/>
    </xf>
    <xf numFmtId="38" fontId="7" fillId="0" borderId="44" xfId="49" applyFont="1" applyBorder="1" applyAlignment="1">
      <alignment vertical="center"/>
    </xf>
    <xf numFmtId="0" fontId="7" fillId="0" borderId="0" xfId="0" applyFont="1" applyFill="1" applyAlignment="1">
      <alignment/>
    </xf>
    <xf numFmtId="38" fontId="7" fillId="0" borderId="30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right" vertical="center" shrinkToFit="1"/>
    </xf>
    <xf numFmtId="0" fontId="7" fillId="0" borderId="44" xfId="0" applyFont="1" applyFill="1" applyBorder="1" applyAlignment="1">
      <alignment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38" fontId="7" fillId="0" borderId="16" xfId="49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22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45" xfId="49" applyFont="1" applyBorder="1" applyAlignment="1">
      <alignment horizontal="distributed" vertical="center" indent="1"/>
    </xf>
    <xf numFmtId="38" fontId="7" fillId="0" borderId="46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0" xfId="49" applyFont="1" applyAlignment="1">
      <alignment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right"/>
    </xf>
    <xf numFmtId="38" fontId="7" fillId="0" borderId="0" xfId="49" applyFont="1" applyAlignment="1">
      <alignment horizontal="right"/>
    </xf>
    <xf numFmtId="38" fontId="7" fillId="0" borderId="15" xfId="49" applyFont="1" applyBorder="1" applyAlignment="1">
      <alignment horizontal="center" vertical="center"/>
    </xf>
    <xf numFmtId="38" fontId="7" fillId="0" borderId="47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38" fontId="7" fillId="0" borderId="40" xfId="49" applyFont="1" applyFill="1" applyBorder="1" applyAlignment="1">
      <alignment horizontal="center"/>
    </xf>
    <xf numFmtId="38" fontId="7" fillId="0" borderId="22" xfId="49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38" fontId="7" fillId="0" borderId="22" xfId="49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shrinkToFit="1"/>
    </xf>
    <xf numFmtId="38" fontId="7" fillId="0" borderId="11" xfId="49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top" shrinkToFit="1"/>
    </xf>
    <xf numFmtId="38" fontId="7" fillId="0" borderId="18" xfId="49" applyFont="1" applyFill="1" applyBorder="1" applyAlignment="1">
      <alignment horizontal="center" vertical="top"/>
    </xf>
    <xf numFmtId="38" fontId="7" fillId="0" borderId="17" xfId="49" applyFont="1" applyFill="1" applyBorder="1" applyAlignment="1">
      <alignment horizontal="center" vertical="top"/>
    </xf>
    <xf numFmtId="38" fontId="7" fillId="0" borderId="17" xfId="49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 shrinkToFit="1"/>
    </xf>
    <xf numFmtId="38" fontId="7" fillId="0" borderId="22" xfId="49" applyFont="1" applyFill="1" applyBorder="1" applyAlignment="1">
      <alignment vertical="center"/>
    </xf>
    <xf numFmtId="38" fontId="7" fillId="0" borderId="40" xfId="49" applyFont="1" applyFill="1" applyBorder="1" applyAlignment="1">
      <alignment vertical="center"/>
    </xf>
    <xf numFmtId="38" fontId="7" fillId="0" borderId="22" xfId="49" applyFont="1" applyFill="1" applyBorder="1" applyAlignment="1">
      <alignment shrinkToFit="1"/>
    </xf>
    <xf numFmtId="38" fontId="7" fillId="0" borderId="11" xfId="49" applyFont="1" applyFill="1" applyBorder="1" applyAlignment="1">
      <alignment vertical="center"/>
    </xf>
    <xf numFmtId="38" fontId="7" fillId="0" borderId="40" xfId="49" applyFont="1" applyFill="1" applyBorder="1" applyAlignment="1">
      <alignment/>
    </xf>
    <xf numFmtId="38" fontId="7" fillId="0" borderId="22" xfId="49" applyFont="1" applyFill="1" applyBorder="1" applyAlignment="1">
      <alignment/>
    </xf>
    <xf numFmtId="38" fontId="7" fillId="0" borderId="19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 shrinkToFit="1"/>
    </xf>
    <xf numFmtId="38" fontId="7" fillId="0" borderId="18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 wrapText="1"/>
    </xf>
    <xf numFmtId="38" fontId="7" fillId="0" borderId="18" xfId="49" applyFont="1" applyFill="1" applyBorder="1" applyAlignment="1">
      <alignment vertical="center" wrapText="1"/>
    </xf>
    <xf numFmtId="38" fontId="7" fillId="0" borderId="40" xfId="49" applyFont="1" applyBorder="1" applyAlignment="1">
      <alignment/>
    </xf>
    <xf numFmtId="38" fontId="7" fillId="0" borderId="30" xfId="49" applyFont="1" applyBorder="1" applyAlignment="1">
      <alignment/>
    </xf>
    <xf numFmtId="38" fontId="7" fillId="0" borderId="22" xfId="49" applyFont="1" applyBorder="1" applyAlignment="1">
      <alignment/>
    </xf>
    <xf numFmtId="38" fontId="7" fillId="0" borderId="40" xfId="49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7" fillId="0" borderId="19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11" xfId="49" applyFont="1" applyBorder="1" applyAlignment="1">
      <alignment/>
    </xf>
    <xf numFmtId="0" fontId="7" fillId="0" borderId="11" xfId="0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11" xfId="49" applyFont="1" applyBorder="1" applyAlignment="1">
      <alignment vertical="top"/>
    </xf>
    <xf numFmtId="38" fontId="7" fillId="0" borderId="19" xfId="49" applyFont="1" applyBorder="1" applyAlignment="1">
      <alignment vertical="top"/>
    </xf>
    <xf numFmtId="38" fontId="7" fillId="0" borderId="18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27" xfId="49" applyFont="1" applyBorder="1" applyAlignment="1">
      <alignment vertical="top"/>
    </xf>
    <xf numFmtId="38" fontId="7" fillId="0" borderId="18" xfId="49" applyFont="1" applyBorder="1" applyAlignment="1">
      <alignment vertical="top"/>
    </xf>
    <xf numFmtId="38" fontId="7" fillId="0" borderId="17" xfId="49" applyFont="1" applyBorder="1" applyAlignment="1">
      <alignment horizontal="left" vertical="center"/>
    </xf>
    <xf numFmtId="38" fontId="7" fillId="0" borderId="16" xfId="49" applyFont="1" applyBorder="1" applyAlignment="1">
      <alignment vertical="center"/>
    </xf>
    <xf numFmtId="38" fontId="7" fillId="0" borderId="15" xfId="49" applyFont="1" applyBorder="1" applyAlignment="1">
      <alignment/>
    </xf>
    <xf numFmtId="38" fontId="7" fillId="0" borderId="19" xfId="49" applyFont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38" fontId="7" fillId="0" borderId="30" xfId="49" applyFont="1" applyBorder="1" applyAlignment="1">
      <alignment vertical="center" shrinkToFit="1"/>
    </xf>
    <xf numFmtId="38" fontId="7" fillId="0" borderId="22" xfId="49" applyFont="1" applyBorder="1" applyAlignment="1">
      <alignment horizontal="left" vertical="center"/>
    </xf>
    <xf numFmtId="38" fontId="7" fillId="0" borderId="40" xfId="49" applyFont="1" applyBorder="1" applyAlignment="1">
      <alignment vertical="center" shrinkToFit="1"/>
    </xf>
    <xf numFmtId="38" fontId="7" fillId="0" borderId="22" xfId="49" applyFont="1" applyBorder="1" applyAlignment="1">
      <alignment vertical="center" shrinkToFit="1"/>
    </xf>
    <xf numFmtId="38" fontId="7" fillId="0" borderId="40" xfId="49" applyFont="1" applyBorder="1" applyAlignment="1">
      <alignment/>
    </xf>
    <xf numFmtId="0" fontId="7" fillId="0" borderId="40" xfId="0" applyFont="1" applyBorder="1" applyAlignment="1">
      <alignment vertical="center"/>
    </xf>
    <xf numFmtId="38" fontId="7" fillId="0" borderId="27" xfId="49" applyFont="1" applyBorder="1" applyAlignment="1">
      <alignment vertical="center" shrinkToFit="1"/>
    </xf>
    <xf numFmtId="38" fontId="7" fillId="0" borderId="18" xfId="49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38" fontId="7" fillId="0" borderId="18" xfId="49" applyFont="1" applyBorder="1" applyAlignment="1">
      <alignment/>
    </xf>
    <xf numFmtId="38" fontId="7" fillId="0" borderId="16" xfId="49" applyFont="1" applyBorder="1" applyAlignment="1">
      <alignment horizontal="left" vertical="center"/>
    </xf>
    <xf numFmtId="38" fontId="7" fillId="0" borderId="15" xfId="49" applyFont="1" applyBorder="1" applyAlignment="1">
      <alignment horizontal="left" vertical="center"/>
    </xf>
    <xf numFmtId="38" fontId="7" fillId="0" borderId="40" xfId="49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top" wrapText="1"/>
    </xf>
    <xf numFmtId="38" fontId="7" fillId="0" borderId="47" xfId="49" applyFont="1" applyBorder="1" applyAlignment="1">
      <alignment horizontal="left" vertical="center"/>
    </xf>
    <xf numFmtId="49" fontId="7" fillId="0" borderId="16" xfId="49" applyNumberFormat="1" applyFont="1" applyBorder="1" applyAlignment="1">
      <alignment horizontal="left" vertical="center"/>
    </xf>
    <xf numFmtId="38" fontId="0" fillId="0" borderId="48" xfId="49" applyFont="1" applyFill="1" applyBorder="1" applyAlignment="1">
      <alignment horizontal="center" vertical="center"/>
    </xf>
    <xf numFmtId="191" fontId="0" fillId="0" borderId="22" xfId="49" applyNumberFormat="1" applyFont="1" applyFill="1" applyBorder="1" applyAlignment="1">
      <alignment horizontal="center" vertical="center"/>
    </xf>
    <xf numFmtId="191" fontId="0" fillId="0" borderId="11" xfId="49" applyNumberFormat="1" applyFont="1" applyFill="1" applyBorder="1" applyAlignment="1">
      <alignment horizontal="center" vertical="center"/>
    </xf>
    <xf numFmtId="191" fontId="0" fillId="0" borderId="38" xfId="49" applyNumberFormat="1" applyFont="1" applyFill="1" applyBorder="1" applyAlignment="1">
      <alignment horizontal="center" vertical="center"/>
    </xf>
    <xf numFmtId="191" fontId="0" fillId="0" borderId="30" xfId="49" applyNumberFormat="1" applyFont="1" applyFill="1" applyBorder="1" applyAlignment="1">
      <alignment horizontal="center" vertical="center"/>
    </xf>
    <xf numFmtId="191" fontId="0" fillId="0" borderId="0" xfId="49" applyNumberFormat="1" applyFont="1" applyFill="1" applyBorder="1" applyAlignment="1">
      <alignment horizontal="center" vertical="center"/>
    </xf>
    <xf numFmtId="191" fontId="0" fillId="0" borderId="43" xfId="49" applyNumberFormat="1" applyFont="1" applyFill="1" applyBorder="1" applyAlignment="1">
      <alignment horizontal="center" vertical="center"/>
    </xf>
    <xf numFmtId="188" fontId="0" fillId="0" borderId="31" xfId="49" applyNumberFormat="1" applyFont="1" applyFill="1" applyBorder="1" applyAlignment="1">
      <alignment horizontal="center" vertical="center"/>
    </xf>
    <xf numFmtId="191" fontId="0" fillId="0" borderId="49" xfId="49" applyNumberFormat="1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right" vertical="center" indent="1"/>
    </xf>
    <xf numFmtId="38" fontId="0" fillId="0" borderId="42" xfId="49" applyFont="1" applyFill="1" applyBorder="1" applyAlignment="1">
      <alignment horizontal="right" vertical="center" indent="1"/>
    </xf>
    <xf numFmtId="38" fontId="0" fillId="0" borderId="22" xfId="49" applyFont="1" applyFill="1" applyBorder="1" applyAlignment="1">
      <alignment horizontal="right" vertical="center" indent="1"/>
    </xf>
    <xf numFmtId="38" fontId="0" fillId="0" borderId="30" xfId="49" applyFont="1" applyBorder="1" applyAlignment="1">
      <alignment horizontal="distributed" vertical="center" indent="1"/>
    </xf>
    <xf numFmtId="38" fontId="0" fillId="0" borderId="43" xfId="49" applyFont="1" applyBorder="1" applyAlignment="1">
      <alignment horizontal="distributed" vertical="center" indent="1"/>
    </xf>
    <xf numFmtId="196" fontId="0" fillId="0" borderId="22" xfId="49" applyNumberFormat="1" applyFont="1" applyFill="1" applyBorder="1" applyAlignment="1">
      <alignment horizontal="right" vertical="center" indent="1"/>
    </xf>
    <xf numFmtId="196" fontId="0" fillId="0" borderId="11" xfId="49" applyNumberFormat="1" applyFont="1" applyFill="1" applyBorder="1" applyAlignment="1">
      <alignment horizontal="right" vertical="center" indent="1"/>
    </xf>
    <xf numFmtId="38" fontId="0" fillId="0" borderId="27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vertical="center" indent="1"/>
    </xf>
    <xf numFmtId="38" fontId="5" fillId="0" borderId="0" xfId="49" applyFont="1" applyAlignment="1">
      <alignment horizontal="left" vertical="center" indent="1"/>
    </xf>
    <xf numFmtId="38" fontId="0" fillId="0" borderId="0" xfId="49" applyFont="1" applyBorder="1" applyAlignment="1">
      <alignment vertical="center"/>
    </xf>
    <xf numFmtId="38" fontId="7" fillId="0" borderId="29" xfId="49" applyFont="1" applyFill="1" applyBorder="1" applyAlignment="1">
      <alignment horizontal="center" wrapText="1"/>
    </xf>
    <xf numFmtId="38" fontId="7" fillId="0" borderId="3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29" xfId="49" applyFont="1" applyBorder="1" applyAlignment="1">
      <alignment/>
    </xf>
    <xf numFmtId="38" fontId="7" fillId="0" borderId="23" xfId="49" applyFont="1" applyBorder="1" applyAlignment="1">
      <alignment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horizontal="left" vertical="center"/>
    </xf>
    <xf numFmtId="191" fontId="0" fillId="0" borderId="14" xfId="0" applyNumberFormat="1" applyFont="1" applyFill="1" applyBorder="1" applyAlignment="1">
      <alignment horizontal="right" vertical="center" indent="1"/>
    </xf>
    <xf numFmtId="191" fontId="0" fillId="0" borderId="39" xfId="0" applyNumberFormat="1" applyFont="1" applyFill="1" applyBorder="1" applyAlignment="1">
      <alignment horizontal="right" vertical="center" indent="1"/>
    </xf>
    <xf numFmtId="191" fontId="0" fillId="0" borderId="32" xfId="0" applyNumberFormat="1" applyFont="1" applyBorder="1" applyAlignment="1">
      <alignment horizontal="right" vertical="center" indent="1"/>
    </xf>
    <xf numFmtId="38" fontId="0" fillId="0" borderId="29" xfId="49" applyFont="1" applyBorder="1" applyAlignment="1">
      <alignment horizontal="distributed" vertical="center" indent="1"/>
    </xf>
    <xf numFmtId="38" fontId="0" fillId="0" borderId="23" xfId="49" applyFont="1" applyBorder="1" applyAlignment="1">
      <alignment horizontal="distributed" vertical="center" indent="1"/>
    </xf>
    <xf numFmtId="38" fontId="0" fillId="0" borderId="41" xfId="49" applyFont="1" applyBorder="1" applyAlignment="1">
      <alignment horizontal="distributed" vertical="center" indent="1"/>
    </xf>
    <xf numFmtId="38" fontId="0" fillId="0" borderId="29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/>
    </xf>
    <xf numFmtId="38" fontId="0" fillId="0" borderId="41" xfId="49" applyFont="1" applyBorder="1" applyAlignment="1">
      <alignment horizontal="distributed" vertical="center" wrapText="1" indent="1"/>
    </xf>
    <xf numFmtId="38" fontId="0" fillId="0" borderId="0" xfId="49" applyFont="1" applyBorder="1" applyAlignment="1">
      <alignment horizontal="left" vertical="center" indent="2"/>
    </xf>
    <xf numFmtId="38" fontId="0" fillId="0" borderId="0" xfId="49" applyFont="1" applyBorder="1" applyAlignment="1">
      <alignment horizontal="left" vertical="center" indent="1"/>
    </xf>
    <xf numFmtId="38" fontId="0" fillId="0" borderId="0" xfId="49" applyFont="1" applyBorder="1" applyAlignment="1">
      <alignment horizontal="left" vertical="center" indent="3"/>
    </xf>
    <xf numFmtId="38" fontId="0" fillId="0" borderId="0" xfId="49" applyFont="1" applyBorder="1" applyAlignment="1">
      <alignment horizontal="left" vertical="center" indent="4"/>
    </xf>
    <xf numFmtId="49" fontId="0" fillId="0" borderId="27" xfId="49" applyNumberFormat="1" applyFont="1" applyBorder="1" applyAlignment="1">
      <alignment horizontal="left" vertical="center" indent="4"/>
    </xf>
    <xf numFmtId="38" fontId="0" fillId="0" borderId="0" xfId="49" applyFont="1" applyBorder="1" applyAlignment="1">
      <alignment horizontal="left" vertical="center" wrapText="1" indent="2"/>
    </xf>
    <xf numFmtId="38" fontId="7" fillId="0" borderId="41" xfId="49" applyFont="1" applyBorder="1" applyAlignment="1">
      <alignment horizontal="distributed" vertical="center" indent="1"/>
    </xf>
    <xf numFmtId="0" fontId="7" fillId="0" borderId="2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4" xfId="0" applyFont="1" applyBorder="1" applyAlignment="1">
      <alignment/>
    </xf>
    <xf numFmtId="38" fontId="7" fillId="0" borderId="29" xfId="49" applyFont="1" applyBorder="1" applyAlignment="1">
      <alignment horizontal="distributed" vertical="center" indent="1" shrinkToFit="1"/>
    </xf>
    <xf numFmtId="0" fontId="7" fillId="0" borderId="23" xfId="0" applyFont="1" applyBorder="1" applyAlignment="1">
      <alignment horizontal="distributed" vertical="center" indent="1"/>
    </xf>
    <xf numFmtId="38" fontId="7" fillId="0" borderId="32" xfId="49" applyFont="1" applyBorder="1" applyAlignment="1">
      <alignment horizontal="distributed" vertical="center" indent="1"/>
    </xf>
    <xf numFmtId="38" fontId="0" fillId="0" borderId="50" xfId="49" applyFont="1" applyBorder="1" applyAlignment="1">
      <alignment horizontal="distributed" vertical="center" indent="1"/>
    </xf>
    <xf numFmtId="38" fontId="0" fillId="0" borderId="51" xfId="49" applyFont="1" applyBorder="1" applyAlignment="1">
      <alignment horizontal="distributed" vertical="center" indent="1"/>
    </xf>
    <xf numFmtId="38" fontId="0" fillId="0" borderId="52" xfId="49" applyFont="1" applyBorder="1" applyAlignment="1">
      <alignment horizontal="distributed" indent="1"/>
    </xf>
    <xf numFmtId="38" fontId="0" fillId="0" borderId="53" xfId="49" applyFont="1" applyBorder="1" applyAlignment="1">
      <alignment horizontal="distributed" indent="1"/>
    </xf>
    <xf numFmtId="0" fontId="0" fillId="0" borderId="20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38" fontId="7" fillId="0" borderId="29" xfId="49" applyFont="1" applyBorder="1" applyAlignment="1">
      <alignment horizontal="distributed" vertical="center" indent="1"/>
    </xf>
    <xf numFmtId="38" fontId="7" fillId="0" borderId="23" xfId="49" applyFont="1" applyBorder="1" applyAlignment="1">
      <alignment horizontal="distributed" vertical="center" indent="1"/>
    </xf>
    <xf numFmtId="3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20" xfId="61" applyBorder="1">
      <alignment vertical="center"/>
      <protection/>
    </xf>
    <xf numFmtId="38" fontId="0" fillId="0" borderId="55" xfId="49" applyFont="1" applyBorder="1" applyAlignment="1">
      <alignment horizontal="centerContinuous" vertical="center"/>
    </xf>
    <xf numFmtId="38" fontId="0" fillId="0" borderId="56" xfId="49" applyFont="1" applyBorder="1" applyAlignment="1">
      <alignment horizontal="centerContinuous" vertical="center"/>
    </xf>
    <xf numFmtId="38" fontId="0" fillId="0" borderId="57" xfId="49" applyFont="1" applyBorder="1" applyAlignment="1">
      <alignment horizontal="distributed" vertical="center"/>
    </xf>
    <xf numFmtId="38" fontId="0" fillId="0" borderId="25" xfId="49" applyFont="1" applyBorder="1" applyAlignment="1">
      <alignment horizontal="right" vertical="center" indent="1"/>
    </xf>
    <xf numFmtId="38" fontId="0" fillId="0" borderId="52" xfId="49" applyBorder="1" applyAlignment="1">
      <alignment horizontal="distributed" indent="1"/>
    </xf>
    <xf numFmtId="38" fontId="0" fillId="0" borderId="52" xfId="49" applyFont="1" applyBorder="1" applyAlignment="1">
      <alignment horizontal="distributed" indent="1"/>
    </xf>
    <xf numFmtId="38" fontId="0" fillId="0" borderId="0" xfId="49" applyFont="1" applyBorder="1" applyAlignment="1">
      <alignment/>
    </xf>
    <xf numFmtId="38" fontId="0" fillId="0" borderId="21" xfId="49" applyFont="1" applyBorder="1" applyAlignment="1">
      <alignment horizontal="distributed" vertical="center" indent="1"/>
    </xf>
    <xf numFmtId="38" fontId="0" fillId="0" borderId="58" xfId="49" applyFont="1" applyBorder="1" applyAlignment="1">
      <alignment horizontal="centerContinuous" vertical="center"/>
    </xf>
    <xf numFmtId="38" fontId="0" fillId="0" borderId="47" xfId="49" applyFont="1" applyBorder="1" applyAlignment="1">
      <alignment horizontal="centerContinuous" vertical="center"/>
    </xf>
    <xf numFmtId="38" fontId="0" fillId="0" borderId="51" xfId="49" applyFont="1" applyBorder="1" applyAlignment="1">
      <alignment horizontal="distributed" vertical="center" indent="1"/>
    </xf>
    <xf numFmtId="38" fontId="0" fillId="0" borderId="58" xfId="49" applyBorder="1" applyAlignment="1">
      <alignment horizontal="centerContinuous" vertical="center"/>
    </xf>
    <xf numFmtId="38" fontId="0" fillId="0" borderId="47" xfId="49" applyFont="1" applyBorder="1" applyAlignment="1">
      <alignment horizontal="centerContinuous" vertical="center" wrapText="1"/>
    </xf>
    <xf numFmtId="38" fontId="0" fillId="0" borderId="28" xfId="49" applyFont="1" applyBorder="1" applyAlignment="1">
      <alignment horizontal="centerContinuous" vertical="center"/>
    </xf>
    <xf numFmtId="38" fontId="0" fillId="0" borderId="27" xfId="49" applyFont="1" applyBorder="1" applyAlignment="1">
      <alignment horizontal="left" vertical="center"/>
    </xf>
    <xf numFmtId="38" fontId="0" fillId="0" borderId="25" xfId="49" applyFont="1" applyBorder="1" applyAlignment="1">
      <alignment horizontal="centerContinuous" vertical="center"/>
    </xf>
    <xf numFmtId="38" fontId="0" fillId="0" borderId="0" xfId="49" applyFont="1" applyBorder="1" applyAlignment="1">
      <alignment horizontal="left" vertical="center"/>
    </xf>
    <xf numFmtId="38" fontId="0" fillId="0" borderId="24" xfId="49" applyFont="1" applyBorder="1" applyAlignment="1">
      <alignment horizontal="centerContinuous" vertical="center"/>
    </xf>
    <xf numFmtId="38" fontId="0" fillId="0" borderId="30" xfId="49" applyFont="1" applyBorder="1" applyAlignment="1">
      <alignment horizontal="left" vertical="center"/>
    </xf>
    <xf numFmtId="38" fontId="0" fillId="0" borderId="30" xfId="49" applyFont="1" applyBorder="1" applyAlignment="1">
      <alignment horizontal="centerContinuous" vertical="center"/>
    </xf>
    <xf numFmtId="38" fontId="0" fillId="0" borderId="21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Continuous" vertical="center"/>
    </xf>
    <xf numFmtId="38" fontId="0" fillId="0" borderId="48" xfId="49" applyFont="1" applyBorder="1" applyAlignment="1">
      <alignment horizontal="centerContinuous" vertical="center"/>
    </xf>
    <xf numFmtId="38" fontId="0" fillId="0" borderId="50" xfId="49" applyFont="1" applyBorder="1" applyAlignment="1">
      <alignment horizontal="distributed" vertical="center" indent="1"/>
    </xf>
    <xf numFmtId="0" fontId="0" fillId="0" borderId="0" xfId="61" applyFont="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Border="1" applyAlignment="1">
      <alignment vertical="center"/>
      <protection/>
    </xf>
    <xf numFmtId="196" fontId="8" fillId="0" borderId="18" xfId="61" applyNumberFormat="1" applyFont="1" applyFill="1" applyBorder="1">
      <alignment vertical="center"/>
      <protection/>
    </xf>
    <xf numFmtId="38" fontId="8" fillId="0" borderId="18" xfId="49" applyFont="1" applyBorder="1" applyAlignment="1">
      <alignment vertical="center"/>
    </xf>
    <xf numFmtId="196" fontId="8" fillId="0" borderId="18" xfId="61" applyNumberFormat="1" applyFont="1" applyBorder="1">
      <alignment vertical="center"/>
      <protection/>
    </xf>
    <xf numFmtId="38" fontId="8" fillId="0" borderId="26" xfId="49" applyFont="1" applyBorder="1" applyAlignment="1">
      <alignment vertical="center"/>
    </xf>
    <xf numFmtId="0" fontId="8" fillId="0" borderId="18" xfId="61" applyFont="1" applyBorder="1">
      <alignment vertical="center"/>
      <protection/>
    </xf>
    <xf numFmtId="196" fontId="8" fillId="0" borderId="36" xfId="61" applyNumberFormat="1" applyFont="1" applyBorder="1">
      <alignment vertical="center"/>
      <protection/>
    </xf>
    <xf numFmtId="38" fontId="8" fillId="0" borderId="36" xfId="49" applyFont="1" applyBorder="1" applyAlignment="1">
      <alignment vertical="center"/>
    </xf>
    <xf numFmtId="38" fontId="8" fillId="0" borderId="39" xfId="49" applyFont="1" applyBorder="1" applyAlignment="1">
      <alignment vertical="center"/>
    </xf>
    <xf numFmtId="0" fontId="8" fillId="0" borderId="36" xfId="61" applyFont="1" applyBorder="1">
      <alignment vertical="center"/>
      <protection/>
    </xf>
    <xf numFmtId="196" fontId="8" fillId="0" borderId="15" xfId="61" applyNumberFormat="1" applyFont="1" applyBorder="1">
      <alignment vertical="center"/>
      <protection/>
    </xf>
    <xf numFmtId="38" fontId="8" fillId="0" borderId="15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0" fontId="8" fillId="0" borderId="15" xfId="61" applyFont="1" applyBorder="1">
      <alignment vertical="center"/>
      <protection/>
    </xf>
    <xf numFmtId="38" fontId="8" fillId="0" borderId="0" xfId="49" applyFont="1" applyAlignment="1">
      <alignment vertical="center"/>
    </xf>
    <xf numFmtId="196" fontId="8" fillId="0" borderId="15" xfId="61" applyNumberFormat="1" applyFont="1" applyFill="1" applyBorder="1">
      <alignment vertical="center"/>
      <protection/>
    </xf>
    <xf numFmtId="38" fontId="8" fillId="0" borderId="15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0" fontId="0" fillId="0" borderId="0" xfId="61" applyAlignment="1">
      <alignment horizontal="left" vertical="center" indent="1"/>
      <protection/>
    </xf>
    <xf numFmtId="38" fontId="4" fillId="0" borderId="0" xfId="49" applyFont="1" applyBorder="1" applyAlignment="1">
      <alignment horizontal="left" vertical="center" indent="1"/>
    </xf>
    <xf numFmtId="38" fontId="0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9" xfId="49" applyFont="1" applyBorder="1" applyAlignment="1">
      <alignment horizontal="left" vertical="center"/>
    </xf>
    <xf numFmtId="38" fontId="7" fillId="0" borderId="19" xfId="49" applyFont="1" applyBorder="1" applyAlignment="1">
      <alignment horizontal="left" vertical="center" shrinkToFit="1"/>
    </xf>
    <xf numFmtId="38" fontId="7" fillId="0" borderId="40" xfId="49" applyFont="1" applyFill="1" applyBorder="1" applyAlignment="1">
      <alignment horizontal="center" vertical="center" wrapText="1"/>
    </xf>
    <xf numFmtId="38" fontId="7" fillId="0" borderId="19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40" xfId="49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45" xfId="49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48" xfId="49" applyFont="1" applyFill="1" applyBorder="1" applyAlignment="1">
      <alignment horizontal="center" vertical="center"/>
    </xf>
    <xf numFmtId="38" fontId="7" fillId="0" borderId="54" xfId="49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38" fontId="7" fillId="0" borderId="29" xfId="49" applyFont="1" applyBorder="1" applyAlignment="1">
      <alignment horizontal="center" vertical="center" textRotation="255"/>
    </xf>
    <xf numFmtId="38" fontId="7" fillId="0" borderId="23" xfId="49" applyFont="1" applyBorder="1" applyAlignment="1">
      <alignment horizontal="center" vertical="center" textRotation="255"/>
    </xf>
    <xf numFmtId="38" fontId="7" fillId="0" borderId="41" xfId="49" applyFont="1" applyBorder="1" applyAlignment="1">
      <alignment horizontal="center" vertical="center" textRotation="255"/>
    </xf>
    <xf numFmtId="38" fontId="7" fillId="0" borderId="40" xfId="49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38" fontId="7" fillId="0" borderId="19" xfId="49" applyFont="1" applyFill="1" applyBorder="1" applyAlignment="1">
      <alignment horizontal="center" vertical="center" wrapText="1" shrinkToFit="1"/>
    </xf>
    <xf numFmtId="38" fontId="7" fillId="0" borderId="18" xfId="49" applyFont="1" applyFill="1" applyBorder="1" applyAlignment="1">
      <alignment horizontal="center" vertical="center" wrapText="1" shrinkToFit="1"/>
    </xf>
    <xf numFmtId="38" fontId="7" fillId="0" borderId="16" xfId="49" applyFont="1" applyFill="1" applyBorder="1" applyAlignment="1">
      <alignment vertical="center"/>
    </xf>
    <xf numFmtId="38" fontId="7" fillId="0" borderId="47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distributed" vertical="center" indent="5"/>
    </xf>
    <xf numFmtId="38" fontId="7" fillId="0" borderId="48" xfId="49" applyFont="1" applyFill="1" applyBorder="1" applyAlignment="1">
      <alignment horizontal="distributed" vertical="center" indent="5"/>
    </xf>
    <xf numFmtId="38" fontId="7" fillId="0" borderId="34" xfId="49" applyFont="1" applyFill="1" applyBorder="1" applyAlignment="1">
      <alignment horizontal="distributed" vertical="center" indent="5"/>
    </xf>
    <xf numFmtId="38" fontId="7" fillId="0" borderId="30" xfId="49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vertical="center"/>
    </xf>
    <xf numFmtId="38" fontId="7" fillId="0" borderId="26" xfId="49" applyFont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38" fontId="7" fillId="0" borderId="29" xfId="49" applyFont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38" fontId="0" fillId="0" borderId="22" xfId="49" applyFont="1" applyBorder="1" applyAlignment="1">
      <alignment horizontal="left" vertical="center" indent="2"/>
    </xf>
    <xf numFmtId="38" fontId="0" fillId="0" borderId="30" xfId="49" applyFont="1" applyBorder="1" applyAlignment="1">
      <alignment horizontal="left" vertical="center" indent="2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2"/>
    </xf>
    <xf numFmtId="38" fontId="0" fillId="0" borderId="59" xfId="49" applyFont="1" applyBorder="1" applyAlignment="1">
      <alignment horizontal="distributed" vertical="center" indent="2"/>
    </xf>
    <xf numFmtId="38" fontId="0" fillId="0" borderId="48" xfId="49" applyFont="1" applyBorder="1" applyAlignment="1">
      <alignment horizontal="distributed" vertical="center" indent="2"/>
    </xf>
    <xf numFmtId="38" fontId="0" fillId="0" borderId="34" xfId="49" applyFont="1" applyBorder="1" applyAlignment="1">
      <alignment horizontal="distributed" vertical="center" indent="2"/>
    </xf>
    <xf numFmtId="38" fontId="0" fillId="0" borderId="22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47" xfId="49" applyFont="1" applyBorder="1" applyAlignment="1">
      <alignment horizontal="right" vertical="center" indent="1"/>
    </xf>
    <xf numFmtId="38" fontId="0" fillId="0" borderId="14" xfId="49" applyFont="1" applyBorder="1" applyAlignment="1">
      <alignment horizontal="right" vertical="center" indent="1"/>
    </xf>
    <xf numFmtId="38" fontId="0" fillId="0" borderId="30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distributed" vertical="center" indent="1"/>
    </xf>
    <xf numFmtId="38" fontId="0" fillId="0" borderId="52" xfId="49" applyFont="1" applyBorder="1" applyAlignment="1">
      <alignment horizontal="distributed" vertical="center" indent="1"/>
    </xf>
    <xf numFmtId="38" fontId="0" fillId="0" borderId="53" xfId="49" applyFont="1" applyBorder="1" applyAlignment="1">
      <alignment horizontal="distributed" vertical="center" indent="1"/>
    </xf>
    <xf numFmtId="38" fontId="0" fillId="0" borderId="16" xfId="49" applyFont="1" applyBorder="1" applyAlignment="1">
      <alignment horizontal="right" vertical="center" indent="1"/>
    </xf>
    <xf numFmtId="38" fontId="0" fillId="0" borderId="58" xfId="49" applyFont="1" applyBorder="1" applyAlignment="1">
      <alignment horizontal="right" vertical="center" indent="1"/>
    </xf>
    <xf numFmtId="38" fontId="0" fillId="0" borderId="16" xfId="49" applyFont="1" applyBorder="1" applyAlignment="1">
      <alignment horizontal="right" vertical="center" indent="1"/>
    </xf>
    <xf numFmtId="38" fontId="0" fillId="0" borderId="14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60" xfId="49" applyFont="1" applyBorder="1" applyAlignment="1">
      <alignment horizontal="distributed" vertical="center" indent="1"/>
    </xf>
    <xf numFmtId="38" fontId="0" fillId="0" borderId="29" xfId="49" applyFont="1" applyBorder="1" applyAlignment="1">
      <alignment horizontal="left" vertical="center" indent="2"/>
    </xf>
    <xf numFmtId="38" fontId="0" fillId="0" borderId="0" xfId="49" applyFont="1" applyBorder="1" applyAlignment="1">
      <alignment horizontal="left" vertical="center" indent="2"/>
    </xf>
    <xf numFmtId="38" fontId="0" fillId="0" borderId="23" xfId="49" applyFont="1" applyBorder="1" applyAlignment="1">
      <alignment horizontal="left" vertical="center" indent="2"/>
    </xf>
    <xf numFmtId="38" fontId="0" fillId="0" borderId="27" xfId="49" applyFont="1" applyBorder="1" applyAlignment="1">
      <alignment horizontal="left" vertical="center" indent="2"/>
    </xf>
    <xf numFmtId="38" fontId="0" fillId="0" borderId="26" xfId="49" applyFont="1" applyBorder="1" applyAlignment="1">
      <alignment horizontal="left" vertical="center" indent="2"/>
    </xf>
    <xf numFmtId="38" fontId="0" fillId="0" borderId="24" xfId="49" applyFont="1" applyBorder="1" applyAlignment="1">
      <alignment horizontal="left" vertical="center" indent="2"/>
    </xf>
    <xf numFmtId="38" fontId="0" fillId="0" borderId="11" xfId="49" applyFont="1" applyBorder="1" applyAlignment="1">
      <alignment horizontal="left" vertical="center" indent="2"/>
    </xf>
    <xf numFmtId="38" fontId="0" fillId="0" borderId="25" xfId="49" applyFont="1" applyBorder="1" applyAlignment="1">
      <alignment horizontal="left" vertical="center" indent="2"/>
    </xf>
    <xf numFmtId="38" fontId="0" fillId="0" borderId="17" xfId="49" applyFont="1" applyBorder="1" applyAlignment="1">
      <alignment horizontal="left" vertical="center" indent="1"/>
    </xf>
    <xf numFmtId="38" fontId="0" fillId="0" borderId="28" xfId="49" applyFont="1" applyBorder="1" applyAlignment="1">
      <alignment horizontal="left" vertical="center" indent="1"/>
    </xf>
    <xf numFmtId="38" fontId="0" fillId="0" borderId="2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41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0" fillId="0" borderId="48" xfId="49" applyFont="1" applyBorder="1" applyAlignment="1">
      <alignment horizontal="center" vertical="center"/>
    </xf>
    <xf numFmtId="38" fontId="0" fillId="0" borderId="29" xfId="49" applyFont="1" applyBorder="1" applyAlignment="1">
      <alignment horizontal="distributed" vertical="center"/>
    </xf>
    <xf numFmtId="38" fontId="0" fillId="0" borderId="14" xfId="49" applyFont="1" applyBorder="1" applyAlignment="1">
      <alignment horizontal="center" vertical="center" textRotation="255"/>
    </xf>
    <xf numFmtId="38" fontId="0" fillId="0" borderId="39" xfId="49" applyFont="1" applyBorder="1" applyAlignment="1">
      <alignment horizontal="center" vertical="center"/>
    </xf>
    <xf numFmtId="49" fontId="0" fillId="0" borderId="34" xfId="49" applyNumberFormat="1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38" fontId="0" fillId="0" borderId="21" xfId="49" applyFont="1" applyBorder="1" applyAlignment="1">
      <alignment horizontal="distributed" vertical="center" wrapText="1" indent="1"/>
    </xf>
    <xf numFmtId="38" fontId="0" fillId="0" borderId="52" xfId="49" applyBorder="1" applyAlignment="1">
      <alignment horizontal="distributed" vertical="center" indent="1"/>
    </xf>
    <xf numFmtId="38" fontId="0" fillId="0" borderId="53" xfId="49" applyBorder="1" applyAlignment="1">
      <alignment horizontal="distributed" vertical="center" indent="1"/>
    </xf>
    <xf numFmtId="38" fontId="5" fillId="0" borderId="0" xfId="49" applyFont="1" applyBorder="1" applyAlignment="1">
      <alignment horizontal="left" vertical="center" indent="1"/>
    </xf>
    <xf numFmtId="0" fontId="5" fillId="0" borderId="0" xfId="61" applyFont="1" applyBorder="1" applyAlignment="1">
      <alignment horizontal="left" vertical="center" indent="1"/>
      <protection/>
    </xf>
    <xf numFmtId="38" fontId="8" fillId="0" borderId="16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0" fontId="8" fillId="0" borderId="61" xfId="61" applyFont="1" applyBorder="1" applyAlignment="1">
      <alignment horizontal="center" vertical="center"/>
      <protection/>
    </xf>
    <xf numFmtId="0" fontId="8" fillId="0" borderId="62" xfId="0" applyFont="1" applyBorder="1" applyAlignment="1">
      <alignment/>
    </xf>
    <xf numFmtId="38" fontId="8" fillId="0" borderId="47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ふじみキラリ原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23" customWidth="1"/>
    <col min="2" max="2" width="24.50390625" style="23" bestFit="1" customWidth="1"/>
    <col min="3" max="3" width="19.625" style="23" bestFit="1" customWidth="1"/>
    <col min="4" max="4" width="21.50390625" style="23" bestFit="1" customWidth="1"/>
    <col min="5" max="5" width="20.125" style="23" bestFit="1" customWidth="1"/>
    <col min="6" max="6" width="25.625" style="23" customWidth="1"/>
    <col min="7" max="7" width="26.625" style="23" bestFit="1" customWidth="1"/>
    <col min="8" max="8" width="24.125" style="23" bestFit="1" customWidth="1"/>
    <col min="9" max="9" width="24.50390625" style="23" bestFit="1" customWidth="1"/>
    <col min="10" max="10" width="18.625" style="23" customWidth="1"/>
    <col min="11" max="11" width="21.375" style="23" bestFit="1" customWidth="1"/>
    <col min="12" max="12" width="25.50390625" style="23" customWidth="1"/>
    <col min="13" max="13" width="4.875" style="23" customWidth="1"/>
    <col min="14" max="16384" width="9.00390625" style="23" customWidth="1"/>
  </cols>
  <sheetData>
    <row r="1" spans="1:4" s="2" customFormat="1" ht="13.5" customHeight="1">
      <c r="A1" s="362" t="s">
        <v>520</v>
      </c>
      <c r="B1" s="3"/>
      <c r="C1" s="3"/>
      <c r="D1" s="3"/>
    </row>
    <row r="2" spans="1:12" ht="17.25" customHeight="1">
      <c r="A2" s="265" t="s">
        <v>434</v>
      </c>
      <c r="B2" s="18"/>
      <c r="C2" s="18"/>
      <c r="D2" s="18"/>
      <c r="E2" s="20"/>
      <c r="F2" s="21"/>
      <c r="G2" s="21"/>
      <c r="H2" s="22"/>
      <c r="I2" s="22"/>
      <c r="L2" s="22"/>
    </row>
    <row r="3" spans="1:12" ht="14.25" customHeight="1">
      <c r="A3" s="267"/>
      <c r="B3" s="19"/>
      <c r="C3" s="20"/>
      <c r="D3" s="21"/>
      <c r="E3" s="20"/>
      <c r="F3" s="21"/>
      <c r="G3" s="21"/>
      <c r="H3" s="22"/>
      <c r="I3" s="22"/>
      <c r="J3" s="22"/>
      <c r="K3" s="22"/>
      <c r="L3" s="24"/>
    </row>
    <row r="4" spans="1:12" ht="27" customHeight="1">
      <c r="A4" s="172" t="s">
        <v>0</v>
      </c>
      <c r="B4" s="173" t="s">
        <v>1</v>
      </c>
      <c r="C4" s="172" t="s">
        <v>2</v>
      </c>
      <c r="D4" s="174" t="s">
        <v>3</v>
      </c>
      <c r="E4" s="174" t="s">
        <v>4</v>
      </c>
      <c r="F4" s="172" t="s">
        <v>5</v>
      </c>
      <c r="G4" s="175" t="s">
        <v>217</v>
      </c>
      <c r="H4" s="175" t="s">
        <v>6</v>
      </c>
      <c r="I4" s="172" t="s">
        <v>7</v>
      </c>
      <c r="J4" s="174" t="s">
        <v>8</v>
      </c>
      <c r="K4" s="172" t="s">
        <v>9</v>
      </c>
      <c r="L4" s="172" t="s">
        <v>10</v>
      </c>
    </row>
    <row r="5" spans="1:12" s="25" customFormat="1" ht="18.75" customHeight="1">
      <c r="A5" s="176" t="s">
        <v>11</v>
      </c>
      <c r="B5" s="268" t="s">
        <v>236</v>
      </c>
      <c r="C5" s="176" t="s">
        <v>234</v>
      </c>
      <c r="D5" s="176" t="s">
        <v>234</v>
      </c>
      <c r="E5" s="177" t="s">
        <v>12</v>
      </c>
      <c r="F5" s="176" t="s">
        <v>250</v>
      </c>
      <c r="G5" s="177" t="s">
        <v>218</v>
      </c>
      <c r="H5" s="178" t="s">
        <v>264</v>
      </c>
      <c r="I5" s="176" t="s">
        <v>13</v>
      </c>
      <c r="J5" s="179" t="s">
        <v>14</v>
      </c>
      <c r="K5" s="176" t="s">
        <v>15</v>
      </c>
      <c r="L5" s="176" t="s">
        <v>15</v>
      </c>
    </row>
    <row r="6" spans="1:12" s="25" customFormat="1" ht="18.75" customHeight="1">
      <c r="A6" s="180" t="s">
        <v>286</v>
      </c>
      <c r="B6" s="126" t="s">
        <v>287</v>
      </c>
      <c r="C6" s="127" t="s">
        <v>235</v>
      </c>
      <c r="D6" s="127" t="s">
        <v>243</v>
      </c>
      <c r="E6" s="181" t="s">
        <v>16</v>
      </c>
      <c r="F6" s="363" t="s">
        <v>288</v>
      </c>
      <c r="G6" s="181" t="s">
        <v>219</v>
      </c>
      <c r="H6" s="182"/>
      <c r="I6" s="127" t="s">
        <v>17</v>
      </c>
      <c r="J6" s="181"/>
      <c r="K6" s="127"/>
      <c r="L6" s="127"/>
    </row>
    <row r="7" spans="1:12" s="25" customFormat="1" ht="18.75" customHeight="1">
      <c r="A7" s="183"/>
      <c r="B7" s="130"/>
      <c r="C7" s="184"/>
      <c r="D7" s="184"/>
      <c r="E7" s="185"/>
      <c r="F7" s="188"/>
      <c r="G7" s="186"/>
      <c r="H7" s="187"/>
      <c r="I7" s="188" t="s">
        <v>18</v>
      </c>
      <c r="J7" s="149"/>
      <c r="K7" s="131"/>
      <c r="L7" s="131"/>
    </row>
    <row r="8" spans="1:12" s="25" customFormat="1" ht="14.25" customHeight="1">
      <c r="A8" s="366" t="s">
        <v>19</v>
      </c>
      <c r="B8" s="269" t="s">
        <v>20</v>
      </c>
      <c r="C8" s="190" t="s">
        <v>21</v>
      </c>
      <c r="D8" s="190" t="s">
        <v>22</v>
      </c>
      <c r="E8" s="191" t="s">
        <v>258</v>
      </c>
      <c r="F8" s="195" t="s">
        <v>259</v>
      </c>
      <c r="G8" s="192" t="s">
        <v>260</v>
      </c>
      <c r="H8" s="189" t="s">
        <v>261</v>
      </c>
      <c r="I8" s="193" t="s">
        <v>265</v>
      </c>
      <c r="J8" s="194" t="s">
        <v>23</v>
      </c>
      <c r="K8" s="193" t="s">
        <v>24</v>
      </c>
      <c r="L8" s="193" t="s">
        <v>24</v>
      </c>
    </row>
    <row r="9" spans="1:12" s="25" customFormat="1" ht="15" customHeight="1">
      <c r="A9" s="367"/>
      <c r="B9" s="270" t="s">
        <v>289</v>
      </c>
      <c r="C9" s="195" t="s">
        <v>290</v>
      </c>
      <c r="D9" s="195" t="s">
        <v>291</v>
      </c>
      <c r="E9" s="196" t="s">
        <v>292</v>
      </c>
      <c r="F9" s="195" t="s">
        <v>293</v>
      </c>
      <c r="G9" s="192" t="s">
        <v>294</v>
      </c>
      <c r="H9" s="192" t="s">
        <v>295</v>
      </c>
      <c r="I9" s="195" t="s">
        <v>296</v>
      </c>
      <c r="J9" s="192" t="s">
        <v>296</v>
      </c>
      <c r="K9" s="195" t="s">
        <v>274</v>
      </c>
      <c r="L9" s="195" t="s">
        <v>274</v>
      </c>
    </row>
    <row r="10" spans="1:12" s="25" customFormat="1" ht="14.25" customHeight="1">
      <c r="A10" s="368"/>
      <c r="B10" s="270" t="s">
        <v>297</v>
      </c>
      <c r="C10" s="197" t="s">
        <v>298</v>
      </c>
      <c r="D10" s="195" t="s">
        <v>299</v>
      </c>
      <c r="E10" s="196" t="s">
        <v>300</v>
      </c>
      <c r="F10" s="195" t="s">
        <v>301</v>
      </c>
      <c r="G10" s="192" t="s">
        <v>302</v>
      </c>
      <c r="H10" s="198" t="s">
        <v>303</v>
      </c>
      <c r="I10" s="199" t="s">
        <v>304</v>
      </c>
      <c r="J10" s="198" t="s">
        <v>304</v>
      </c>
      <c r="K10" s="199" t="s">
        <v>275</v>
      </c>
      <c r="L10" s="199" t="s">
        <v>275</v>
      </c>
    </row>
    <row r="11" spans="1:12" ht="15" customHeight="1">
      <c r="A11" s="369" t="s">
        <v>25</v>
      </c>
      <c r="B11" s="271" t="s">
        <v>232</v>
      </c>
      <c r="C11" s="200" t="s">
        <v>232</v>
      </c>
      <c r="D11" s="201" t="s">
        <v>232</v>
      </c>
      <c r="E11" s="202" t="s">
        <v>232</v>
      </c>
      <c r="F11" s="243" t="s">
        <v>211</v>
      </c>
      <c r="G11" s="202" t="s">
        <v>220</v>
      </c>
      <c r="H11" s="204" t="s">
        <v>26</v>
      </c>
      <c r="I11" s="203" t="s">
        <v>27</v>
      </c>
      <c r="J11" s="202"/>
      <c r="K11" s="203" t="s">
        <v>28</v>
      </c>
      <c r="L11" s="200"/>
    </row>
    <row r="12" spans="1:12" ht="15" customHeight="1">
      <c r="A12" s="370"/>
      <c r="B12" s="272" t="s">
        <v>231</v>
      </c>
      <c r="C12" s="205" t="s">
        <v>231</v>
      </c>
      <c r="D12" s="206" t="s">
        <v>244</v>
      </c>
      <c r="E12" s="207" t="s">
        <v>244</v>
      </c>
      <c r="F12" s="244" t="s">
        <v>212</v>
      </c>
      <c r="G12" s="207" t="s">
        <v>221</v>
      </c>
      <c r="H12" s="208" t="s">
        <v>262</v>
      </c>
      <c r="I12" s="209" t="s">
        <v>29</v>
      </c>
      <c r="J12" s="210"/>
      <c r="K12" s="209" t="s">
        <v>30</v>
      </c>
      <c r="L12" s="211"/>
    </row>
    <row r="13" spans="1:12" ht="15" customHeight="1">
      <c r="A13" s="371"/>
      <c r="B13" s="273"/>
      <c r="C13" s="212"/>
      <c r="D13" s="213"/>
      <c r="E13" s="214"/>
      <c r="F13" s="245" t="s">
        <v>305</v>
      </c>
      <c r="G13" s="214"/>
      <c r="H13" s="215"/>
      <c r="I13" s="212"/>
      <c r="J13" s="216"/>
      <c r="K13" s="212"/>
      <c r="L13" s="217"/>
    </row>
    <row r="14" spans="1:12" ht="22.5" customHeight="1">
      <c r="A14" s="172" t="s">
        <v>31</v>
      </c>
      <c r="B14" s="274" t="s">
        <v>306</v>
      </c>
      <c r="C14" s="242" t="s">
        <v>307</v>
      </c>
      <c r="D14" s="235" t="s">
        <v>308</v>
      </c>
      <c r="E14" s="218" t="s">
        <v>309</v>
      </c>
      <c r="F14" s="235" t="s">
        <v>310</v>
      </c>
      <c r="G14" s="218" t="s">
        <v>224</v>
      </c>
      <c r="H14" s="219" t="s">
        <v>32</v>
      </c>
      <c r="I14" s="242" t="s">
        <v>94</v>
      </c>
      <c r="J14" s="241" t="s">
        <v>272</v>
      </c>
      <c r="K14" s="242" t="s">
        <v>33</v>
      </c>
      <c r="L14" s="242" t="s">
        <v>311</v>
      </c>
    </row>
    <row r="15" spans="1:12" ht="22.5" customHeight="1">
      <c r="A15" s="172" t="s">
        <v>34</v>
      </c>
      <c r="B15" s="246" t="s">
        <v>312</v>
      </c>
      <c r="C15" s="242" t="s">
        <v>435</v>
      </c>
      <c r="D15" s="247" t="s">
        <v>313</v>
      </c>
      <c r="E15" s="241" t="s">
        <v>436</v>
      </c>
      <c r="F15" s="242" t="s">
        <v>314</v>
      </c>
      <c r="G15" s="218" t="s">
        <v>257</v>
      </c>
      <c r="H15" s="241" t="s">
        <v>263</v>
      </c>
      <c r="I15" s="241" t="s">
        <v>266</v>
      </c>
      <c r="J15" s="241" t="s">
        <v>267</v>
      </c>
      <c r="K15" s="242" t="s">
        <v>273</v>
      </c>
      <c r="L15" s="220"/>
    </row>
    <row r="16" spans="1:12" s="26" customFormat="1" ht="18.75" customHeight="1">
      <c r="A16" s="221" t="s">
        <v>35</v>
      </c>
      <c r="B16" s="222" t="s">
        <v>315</v>
      </c>
      <c r="C16" s="209" t="s">
        <v>237</v>
      </c>
      <c r="D16" s="223" t="s">
        <v>237</v>
      </c>
      <c r="E16" s="223" t="s">
        <v>237</v>
      </c>
      <c r="F16" s="243" t="s">
        <v>251</v>
      </c>
      <c r="G16" s="203" t="s">
        <v>36</v>
      </c>
      <c r="H16" s="203" t="s">
        <v>36</v>
      </c>
      <c r="I16" s="224" t="s">
        <v>37</v>
      </c>
      <c r="J16" s="203" t="s">
        <v>268</v>
      </c>
      <c r="K16" s="203" t="s">
        <v>38</v>
      </c>
      <c r="L16" s="209" t="s">
        <v>276</v>
      </c>
    </row>
    <row r="17" spans="1:12" s="26" customFormat="1" ht="18.75" customHeight="1">
      <c r="A17" s="209"/>
      <c r="B17" s="222" t="s">
        <v>316</v>
      </c>
      <c r="C17" s="209" t="s">
        <v>317</v>
      </c>
      <c r="D17" s="209" t="s">
        <v>317</v>
      </c>
      <c r="E17" s="223" t="s">
        <v>318</v>
      </c>
      <c r="F17" s="364" t="s">
        <v>319</v>
      </c>
      <c r="G17" s="223"/>
      <c r="H17" s="225"/>
      <c r="I17" s="223" t="s">
        <v>39</v>
      </c>
      <c r="J17" s="209" t="s">
        <v>42</v>
      </c>
      <c r="K17" s="209" t="s">
        <v>40</v>
      </c>
      <c r="L17" s="226" t="s">
        <v>320</v>
      </c>
    </row>
    <row r="18" spans="1:12" s="26" customFormat="1" ht="18.75" customHeight="1">
      <c r="A18" s="209"/>
      <c r="B18" s="222" t="s">
        <v>321</v>
      </c>
      <c r="C18" s="209" t="s">
        <v>238</v>
      </c>
      <c r="D18" s="223" t="s">
        <v>322</v>
      </c>
      <c r="E18" s="223" t="s">
        <v>44</v>
      </c>
      <c r="F18" s="364" t="s">
        <v>252</v>
      </c>
      <c r="G18" s="223"/>
      <c r="H18" s="225"/>
      <c r="I18" s="223" t="s">
        <v>41</v>
      </c>
      <c r="J18" s="209" t="s">
        <v>269</v>
      </c>
      <c r="K18" s="209" t="s">
        <v>43</v>
      </c>
      <c r="L18" s="209" t="s">
        <v>49</v>
      </c>
    </row>
    <row r="19" spans="1:12" s="26" customFormat="1" ht="18.75" customHeight="1">
      <c r="A19" s="209"/>
      <c r="B19" s="222" t="s">
        <v>50</v>
      </c>
      <c r="C19" s="209" t="s">
        <v>93</v>
      </c>
      <c r="D19" s="223" t="s">
        <v>46</v>
      </c>
      <c r="E19" s="223" t="s">
        <v>47</v>
      </c>
      <c r="F19" s="364" t="s">
        <v>323</v>
      </c>
      <c r="G19" s="223"/>
      <c r="H19" s="225"/>
      <c r="I19" s="223"/>
      <c r="J19" s="209" t="s">
        <v>53</v>
      </c>
      <c r="K19" s="209" t="s">
        <v>45</v>
      </c>
      <c r="L19" s="209" t="s">
        <v>55</v>
      </c>
    </row>
    <row r="20" spans="1:12" s="26" customFormat="1" ht="18.75" customHeight="1">
      <c r="A20" s="209"/>
      <c r="B20" s="227" t="s">
        <v>85</v>
      </c>
      <c r="C20" s="209" t="s">
        <v>60</v>
      </c>
      <c r="D20" s="223" t="s">
        <v>51</v>
      </c>
      <c r="E20" s="223" t="s">
        <v>52</v>
      </c>
      <c r="F20" s="364" t="s">
        <v>324</v>
      </c>
      <c r="G20" s="223"/>
      <c r="H20" s="225"/>
      <c r="I20" s="223"/>
      <c r="J20" s="209" t="s">
        <v>58</v>
      </c>
      <c r="K20" s="209" t="s">
        <v>48</v>
      </c>
      <c r="L20" s="209" t="s">
        <v>59</v>
      </c>
    </row>
    <row r="21" spans="1:12" s="26" customFormat="1" ht="18.75" customHeight="1">
      <c r="A21" s="209"/>
      <c r="B21" s="222" t="s">
        <v>61</v>
      </c>
      <c r="C21" s="209" t="s">
        <v>64</v>
      </c>
      <c r="D21" s="223" t="s">
        <v>56</v>
      </c>
      <c r="E21" s="223" t="s">
        <v>57</v>
      </c>
      <c r="F21" s="364" t="s">
        <v>253</v>
      </c>
      <c r="G21" s="223"/>
      <c r="H21" s="225"/>
      <c r="I21" s="223"/>
      <c r="J21" s="209" t="s">
        <v>270</v>
      </c>
      <c r="K21" s="209" t="s">
        <v>54</v>
      </c>
      <c r="L21" s="209" t="s">
        <v>63</v>
      </c>
    </row>
    <row r="22" spans="1:12" s="26" customFormat="1" ht="18.75" customHeight="1">
      <c r="A22" s="209"/>
      <c r="B22" s="222" t="s">
        <v>62</v>
      </c>
      <c r="C22" s="209" t="s">
        <v>66</v>
      </c>
      <c r="D22" s="223" t="s">
        <v>61</v>
      </c>
      <c r="E22" s="223" t="s">
        <v>62</v>
      </c>
      <c r="F22" s="365" t="s">
        <v>254</v>
      </c>
      <c r="G22" s="223"/>
      <c r="H22" s="225"/>
      <c r="I22" s="223"/>
      <c r="J22" s="209" t="s">
        <v>325</v>
      </c>
      <c r="K22" s="209"/>
      <c r="L22" s="209" t="s">
        <v>95</v>
      </c>
    </row>
    <row r="23" spans="1:12" s="26" customFormat="1" ht="18.75" customHeight="1">
      <c r="A23" s="209"/>
      <c r="B23" s="222" t="s">
        <v>86</v>
      </c>
      <c r="C23" s="209" t="s">
        <v>69</v>
      </c>
      <c r="D23" s="223" t="s">
        <v>62</v>
      </c>
      <c r="E23" s="223" t="s">
        <v>65</v>
      </c>
      <c r="F23" s="364" t="s">
        <v>255</v>
      </c>
      <c r="G23" s="223"/>
      <c r="H23" s="225"/>
      <c r="I23" s="223"/>
      <c r="J23" s="209"/>
      <c r="K23" s="209"/>
      <c r="L23" s="209" t="s">
        <v>96</v>
      </c>
    </row>
    <row r="24" spans="1:12" s="26" customFormat="1" ht="18.75" customHeight="1">
      <c r="A24" s="209"/>
      <c r="B24" s="222" t="s">
        <v>87</v>
      </c>
      <c r="C24" s="209" t="s">
        <v>73</v>
      </c>
      <c r="D24" s="223" t="s">
        <v>67</v>
      </c>
      <c r="E24" s="223" t="s">
        <v>68</v>
      </c>
      <c r="F24" s="364" t="s">
        <v>76</v>
      </c>
      <c r="G24" s="223"/>
      <c r="H24" s="225"/>
      <c r="I24" s="223"/>
      <c r="J24" s="209" t="s">
        <v>271</v>
      </c>
      <c r="K24" s="209"/>
      <c r="L24" s="209" t="s">
        <v>326</v>
      </c>
    </row>
    <row r="25" spans="1:12" s="26" customFormat="1" ht="18.75" customHeight="1">
      <c r="A25" s="209"/>
      <c r="B25" s="222" t="s">
        <v>88</v>
      </c>
      <c r="C25" s="209" t="s">
        <v>74</v>
      </c>
      <c r="D25" s="223" t="s">
        <v>70</v>
      </c>
      <c r="E25" s="223" t="s">
        <v>71</v>
      </c>
      <c r="F25" s="364" t="s">
        <v>78</v>
      </c>
      <c r="G25" s="223"/>
      <c r="H25" s="225"/>
      <c r="I25" s="223"/>
      <c r="J25" s="209" t="s">
        <v>327</v>
      </c>
      <c r="K25" s="209"/>
      <c r="L25" s="209" t="s">
        <v>328</v>
      </c>
    </row>
    <row r="26" spans="1:12" s="26" customFormat="1" ht="18.75" customHeight="1">
      <c r="A26" s="209"/>
      <c r="B26" s="222" t="s">
        <v>89</v>
      </c>
      <c r="C26" s="209" t="s">
        <v>77</v>
      </c>
      <c r="D26" s="223" t="s">
        <v>72</v>
      </c>
      <c r="E26" s="223" t="s">
        <v>248</v>
      </c>
      <c r="F26" s="364" t="s">
        <v>79</v>
      </c>
      <c r="G26" s="223"/>
      <c r="H26" s="225"/>
      <c r="I26" s="223"/>
      <c r="J26" s="209"/>
      <c r="K26" s="209"/>
      <c r="L26" s="209" t="s">
        <v>277</v>
      </c>
    </row>
    <row r="27" spans="1:12" s="26" customFormat="1" ht="18.75" customHeight="1">
      <c r="A27" s="209"/>
      <c r="B27" s="222" t="s">
        <v>90</v>
      </c>
      <c r="C27" s="209"/>
      <c r="D27" s="223" t="s">
        <v>75</v>
      </c>
      <c r="E27" s="223"/>
      <c r="F27" s="364"/>
      <c r="G27" s="223"/>
      <c r="H27" s="225"/>
      <c r="I27" s="223"/>
      <c r="J27" s="209"/>
      <c r="K27" s="209"/>
      <c r="L27" s="209"/>
    </row>
    <row r="28" spans="1:12" s="26" customFormat="1" ht="18.75" customHeight="1">
      <c r="A28" s="209"/>
      <c r="B28" s="222" t="s">
        <v>91</v>
      </c>
      <c r="C28" s="209" t="s">
        <v>246</v>
      </c>
      <c r="D28" s="223"/>
      <c r="E28" s="223" t="s">
        <v>249</v>
      </c>
      <c r="F28" s="364" t="s">
        <v>256</v>
      </c>
      <c r="G28" s="223"/>
      <c r="H28" s="209"/>
      <c r="I28" s="223"/>
      <c r="J28" s="209"/>
      <c r="K28" s="209"/>
      <c r="L28" s="209" t="s">
        <v>278</v>
      </c>
    </row>
    <row r="29" spans="1:12" s="26" customFormat="1" ht="18.75" customHeight="1">
      <c r="A29" s="209"/>
      <c r="B29" s="222" t="s">
        <v>329</v>
      </c>
      <c r="C29" s="209"/>
      <c r="D29" s="223" t="s">
        <v>245</v>
      </c>
      <c r="E29" s="223"/>
      <c r="F29" s="364"/>
      <c r="G29" s="223"/>
      <c r="H29" s="225"/>
      <c r="I29" s="223"/>
      <c r="J29" s="209"/>
      <c r="K29" s="209"/>
      <c r="L29" s="209"/>
    </row>
    <row r="30" spans="1:12" s="26" customFormat="1" ht="18.75" customHeight="1">
      <c r="A30" s="209"/>
      <c r="B30" s="222" t="s">
        <v>330</v>
      </c>
      <c r="C30" s="209"/>
      <c r="D30" s="223"/>
      <c r="E30" s="223"/>
      <c r="F30" s="364"/>
      <c r="G30" s="223"/>
      <c r="H30" s="225"/>
      <c r="I30" s="223"/>
      <c r="J30" s="209"/>
      <c r="K30" s="209"/>
      <c r="L30" s="209" t="s">
        <v>279</v>
      </c>
    </row>
    <row r="31" spans="1:12" s="26" customFormat="1" ht="18.75" customHeight="1">
      <c r="A31" s="209"/>
      <c r="B31" s="222" t="s">
        <v>92</v>
      </c>
      <c r="C31" s="209"/>
      <c r="D31" s="223"/>
      <c r="E31" s="223"/>
      <c r="F31" s="364"/>
      <c r="G31" s="223"/>
      <c r="H31" s="209"/>
      <c r="I31" s="223"/>
      <c r="J31" s="209"/>
      <c r="K31" s="209"/>
      <c r="L31" s="209"/>
    </row>
    <row r="32" spans="1:12" s="26" customFormat="1" ht="18.75" customHeight="1">
      <c r="A32" s="209"/>
      <c r="B32" s="222"/>
      <c r="C32" s="209"/>
      <c r="D32" s="223"/>
      <c r="E32" s="223"/>
      <c r="F32" s="364"/>
      <c r="G32" s="223"/>
      <c r="H32" s="209"/>
      <c r="I32" s="223"/>
      <c r="J32" s="209"/>
      <c r="K32" s="209"/>
      <c r="L32" s="209"/>
    </row>
    <row r="33" spans="1:12" s="26" customFormat="1" ht="18.75" customHeight="1">
      <c r="A33" s="209"/>
      <c r="B33" s="222" t="s">
        <v>247</v>
      </c>
      <c r="C33" s="209"/>
      <c r="D33" s="223"/>
      <c r="E33" s="223"/>
      <c r="F33" s="364"/>
      <c r="G33" s="223"/>
      <c r="H33" s="209"/>
      <c r="I33" s="209"/>
      <c r="J33" s="209"/>
      <c r="K33" s="209"/>
      <c r="L33" s="209"/>
    </row>
    <row r="34" spans="1:12" s="26" customFormat="1" ht="18.75" customHeight="1">
      <c r="A34" s="209"/>
      <c r="B34" s="222"/>
      <c r="C34" s="209"/>
      <c r="D34" s="223"/>
      <c r="E34" s="223"/>
      <c r="F34" s="364"/>
      <c r="G34" s="223"/>
      <c r="H34" s="209"/>
      <c r="I34" s="209"/>
      <c r="J34" s="209"/>
      <c r="K34" s="209"/>
      <c r="L34" s="209"/>
    </row>
    <row r="35" spans="1:12" s="26" customFormat="1" ht="18.75" customHeight="1">
      <c r="A35" s="209"/>
      <c r="B35" s="222"/>
      <c r="C35" s="209"/>
      <c r="D35" s="223"/>
      <c r="E35" s="223"/>
      <c r="F35" s="364"/>
      <c r="G35" s="223"/>
      <c r="H35" s="209"/>
      <c r="I35" s="209"/>
      <c r="J35" s="209"/>
      <c r="K35" s="209"/>
      <c r="L35" s="209"/>
    </row>
    <row r="36" spans="1:12" ht="18.75" customHeight="1">
      <c r="A36" s="369" t="s">
        <v>239</v>
      </c>
      <c r="B36" s="228" t="s">
        <v>233</v>
      </c>
      <c r="C36" s="203" t="s">
        <v>240</v>
      </c>
      <c r="D36" s="203" t="s">
        <v>242</v>
      </c>
      <c r="E36" s="229" t="s">
        <v>82</v>
      </c>
      <c r="F36" s="230" t="s">
        <v>80</v>
      </c>
      <c r="G36" s="231" t="s">
        <v>222</v>
      </c>
      <c r="H36" s="204" t="s">
        <v>81</v>
      </c>
      <c r="I36" s="232"/>
      <c r="J36" s="233"/>
      <c r="K36" s="200"/>
      <c r="L36" s="232"/>
    </row>
    <row r="37" spans="1:12" ht="18.75" customHeight="1">
      <c r="A37" s="372"/>
      <c r="B37" s="234"/>
      <c r="C37" s="235" t="s">
        <v>241</v>
      </c>
      <c r="D37" s="236"/>
      <c r="E37" s="237"/>
      <c r="F37" s="238"/>
      <c r="G37" s="239" t="s">
        <v>223</v>
      </c>
      <c r="H37" s="215" t="s">
        <v>83</v>
      </c>
      <c r="I37" s="240"/>
      <c r="J37" s="240"/>
      <c r="K37" s="240"/>
      <c r="L37" s="240"/>
    </row>
    <row r="38" spans="1:12" ht="18.75" customHeight="1">
      <c r="A38" s="166"/>
      <c r="B38" s="166"/>
      <c r="C38" s="166"/>
      <c r="D38" s="166"/>
      <c r="E38" s="166"/>
      <c r="F38" s="169"/>
      <c r="G38" s="169"/>
      <c r="H38" s="166"/>
      <c r="I38" s="166"/>
      <c r="J38" s="166"/>
      <c r="K38" s="166"/>
      <c r="L38" s="167" t="s">
        <v>84</v>
      </c>
    </row>
    <row r="39" spans="1:12" ht="22.5" customHeight="1">
      <c r="A39" s="22"/>
      <c r="B39" s="22"/>
      <c r="C39" s="22"/>
      <c r="D39" s="22"/>
      <c r="E39" s="22"/>
      <c r="L39" s="28"/>
    </row>
    <row r="40" spans="1:5" ht="13.5">
      <c r="A40" s="22"/>
      <c r="B40" s="29"/>
      <c r="C40" s="22"/>
      <c r="D40" s="28"/>
      <c r="E40" s="22"/>
    </row>
    <row r="41" spans="1:5" ht="13.5">
      <c r="A41" s="22"/>
      <c r="B41" s="29"/>
      <c r="C41" s="22"/>
      <c r="D41" s="28"/>
      <c r="E41" s="22"/>
    </row>
    <row r="42" spans="1:5" ht="13.5">
      <c r="A42" s="22"/>
      <c r="B42" s="29"/>
      <c r="C42" s="22"/>
      <c r="D42" s="28"/>
      <c r="E42" s="22"/>
    </row>
    <row r="43" spans="1:5" ht="13.5">
      <c r="A43" s="22"/>
      <c r="B43" s="22"/>
      <c r="C43" s="22"/>
      <c r="D43" s="22"/>
      <c r="E43" s="22"/>
    </row>
    <row r="44" spans="1:5" ht="13.5">
      <c r="A44" s="22"/>
      <c r="B44" s="22"/>
      <c r="C44" s="22"/>
      <c r="D44" s="22"/>
      <c r="E44" s="22"/>
    </row>
  </sheetData>
  <sheetProtection/>
  <mergeCells count="3">
    <mergeCell ref="A8:A10"/>
    <mergeCell ref="A11:A13"/>
    <mergeCell ref="A36:A37"/>
  </mergeCells>
  <printOptions/>
  <pageMargins left="0.5905511811023623" right="0.5905511811023623" top="0.7874015748031497" bottom="0.984251968503937" header="0.5118110236220472" footer="0.5118110236220472"/>
  <pageSetup fitToWidth="2" fitToHeight="1" horizontalDpi="600" verticalDpi="600" orientation="portrait" paperSize="9" scale="65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375" style="311" bestFit="1" customWidth="1"/>
    <col min="2" max="2" width="7.875" style="311" customWidth="1"/>
    <col min="3" max="3" width="6.625" style="311" customWidth="1"/>
    <col min="4" max="4" width="7.875" style="311" customWidth="1"/>
    <col min="5" max="5" width="6.625" style="311" customWidth="1"/>
    <col min="6" max="6" width="7.875" style="311" customWidth="1"/>
    <col min="7" max="7" width="6.625" style="311" customWidth="1"/>
    <col min="8" max="8" width="7.875" style="311" customWidth="1"/>
    <col min="9" max="9" width="6.625" style="311" customWidth="1"/>
    <col min="10" max="10" width="7.875" style="311" customWidth="1"/>
    <col min="11" max="11" width="6.625" style="311" customWidth="1"/>
    <col min="12" max="16384" width="9.00390625" style="311" customWidth="1"/>
  </cols>
  <sheetData>
    <row r="1" spans="1:7" ht="13.5">
      <c r="A1" s="362" t="s">
        <v>520</v>
      </c>
      <c r="B1" s="340"/>
      <c r="C1" s="340"/>
      <c r="D1" s="340"/>
      <c r="E1" s="340"/>
      <c r="F1" s="340"/>
      <c r="G1" s="340"/>
    </row>
    <row r="2" spans="1:11" s="360" customFormat="1" ht="17.25" customHeight="1">
      <c r="A2" s="466" t="s">
        <v>519</v>
      </c>
      <c r="B2" s="466"/>
      <c r="C2" s="466"/>
      <c r="D2" s="466"/>
      <c r="E2" s="466"/>
      <c r="F2" s="466"/>
      <c r="G2" s="466"/>
      <c r="H2" s="466"/>
      <c r="I2" s="466"/>
      <c r="J2" s="361"/>
      <c r="K2" s="361"/>
    </row>
    <row r="3" ht="14.25" customHeight="1"/>
    <row r="4" spans="1:11" ht="13.5">
      <c r="A4" s="470"/>
      <c r="B4" s="472" t="s">
        <v>518</v>
      </c>
      <c r="C4" s="469"/>
      <c r="D4" s="468" t="s">
        <v>517</v>
      </c>
      <c r="E4" s="469"/>
      <c r="F4" s="468" t="s">
        <v>516</v>
      </c>
      <c r="G4" s="469"/>
      <c r="H4" s="468" t="s">
        <v>515</v>
      </c>
      <c r="I4" s="469"/>
      <c r="J4" s="468" t="s">
        <v>514</v>
      </c>
      <c r="K4" s="469"/>
    </row>
    <row r="5" spans="1:11" ht="13.5">
      <c r="A5" s="471"/>
      <c r="B5" s="359" t="s">
        <v>513</v>
      </c>
      <c r="C5" s="358" t="s">
        <v>512</v>
      </c>
      <c r="D5" s="358" t="s">
        <v>513</v>
      </c>
      <c r="E5" s="358" t="s">
        <v>512</v>
      </c>
      <c r="F5" s="358" t="s">
        <v>513</v>
      </c>
      <c r="G5" s="358" t="s">
        <v>512</v>
      </c>
      <c r="H5" s="358" t="s">
        <v>513</v>
      </c>
      <c r="I5" s="358" t="s">
        <v>512</v>
      </c>
      <c r="J5" s="358" t="s">
        <v>513</v>
      </c>
      <c r="K5" s="358" t="s">
        <v>512</v>
      </c>
    </row>
    <row r="6" spans="1:11" ht="19.5" customHeight="1">
      <c r="A6" s="355" t="s">
        <v>511</v>
      </c>
      <c r="B6" s="354">
        <v>63811</v>
      </c>
      <c r="C6" s="357">
        <v>0.8996833855799373</v>
      </c>
      <c r="D6" s="353">
        <v>64957</v>
      </c>
      <c r="E6" s="357">
        <v>0.934375</v>
      </c>
      <c r="F6" s="353">
        <v>66079</v>
      </c>
      <c r="G6" s="357">
        <v>0.91</v>
      </c>
      <c r="H6" s="353">
        <v>73263</v>
      </c>
      <c r="I6" s="357">
        <v>0.932</v>
      </c>
      <c r="J6" s="353">
        <v>67487</v>
      </c>
      <c r="K6" s="357">
        <v>0.907</v>
      </c>
    </row>
    <row r="7" spans="1:11" ht="19.5" customHeight="1">
      <c r="A7" s="355" t="s">
        <v>510</v>
      </c>
      <c r="B7" s="354">
        <v>24667</v>
      </c>
      <c r="C7" s="352">
        <v>0.79</v>
      </c>
      <c r="D7" s="353">
        <v>26124</v>
      </c>
      <c r="E7" s="352">
        <v>0.8375</v>
      </c>
      <c r="F7" s="353">
        <v>25532</v>
      </c>
      <c r="G7" s="352">
        <v>0.742</v>
      </c>
      <c r="H7" s="353">
        <v>31838</v>
      </c>
      <c r="I7" s="352">
        <v>0.8204334365325078</v>
      </c>
      <c r="J7" s="353">
        <v>41709</v>
      </c>
      <c r="K7" s="352">
        <v>0.806</v>
      </c>
    </row>
    <row r="8" spans="1:11" ht="19.5" customHeight="1">
      <c r="A8" s="355" t="s">
        <v>509</v>
      </c>
      <c r="B8" s="356">
        <f>25093+1216+1488</f>
        <v>27797</v>
      </c>
      <c r="C8" s="352">
        <v>0.963</v>
      </c>
      <c r="D8" s="356">
        <v>28983</v>
      </c>
      <c r="E8" s="352">
        <v>0.9688749999999999</v>
      </c>
      <c r="F8" s="356">
        <v>28732</v>
      </c>
      <c r="G8" s="352">
        <v>0.863</v>
      </c>
      <c r="H8" s="356">
        <v>34683</v>
      </c>
      <c r="I8" s="352">
        <v>0.784</v>
      </c>
      <c r="J8" s="356">
        <v>33936</v>
      </c>
      <c r="K8" s="352">
        <v>0.868</v>
      </c>
    </row>
    <row r="9" spans="1:11" ht="19.5" customHeight="1">
      <c r="A9" s="355" t="s">
        <v>508</v>
      </c>
      <c r="B9" s="354">
        <v>15435</v>
      </c>
      <c r="C9" s="352">
        <v>0.752</v>
      </c>
      <c r="D9" s="353">
        <v>17833</v>
      </c>
      <c r="E9" s="352">
        <v>0.753125</v>
      </c>
      <c r="F9" s="353">
        <v>17016</v>
      </c>
      <c r="G9" s="352">
        <v>0.68</v>
      </c>
      <c r="H9" s="353">
        <v>22847</v>
      </c>
      <c r="I9" s="352">
        <v>0.652</v>
      </c>
      <c r="J9" s="353">
        <v>21310</v>
      </c>
      <c r="K9" s="352">
        <v>0.741</v>
      </c>
    </row>
    <row r="10" spans="1:11" ht="19.5" customHeight="1">
      <c r="A10" s="355" t="s">
        <v>507</v>
      </c>
      <c r="B10" s="354">
        <v>13668</v>
      </c>
      <c r="C10" s="352">
        <v>0.652</v>
      </c>
      <c r="D10" s="353">
        <v>18867</v>
      </c>
      <c r="E10" s="352">
        <v>0.678125</v>
      </c>
      <c r="F10" s="353">
        <v>17944</v>
      </c>
      <c r="G10" s="352">
        <v>0.568</v>
      </c>
      <c r="H10" s="353">
        <v>22710</v>
      </c>
      <c r="I10" s="352">
        <v>0.51</v>
      </c>
      <c r="J10" s="353">
        <v>17164</v>
      </c>
      <c r="K10" s="352">
        <v>0.611</v>
      </c>
    </row>
    <row r="11" spans="1:11" ht="19.5" customHeight="1">
      <c r="A11" s="355" t="s">
        <v>506</v>
      </c>
      <c r="B11" s="354">
        <v>13985</v>
      </c>
      <c r="C11" s="352">
        <v>1</v>
      </c>
      <c r="D11" s="353">
        <v>13571</v>
      </c>
      <c r="E11" s="352">
        <v>1</v>
      </c>
      <c r="F11" s="353">
        <v>12712</v>
      </c>
      <c r="G11" s="352">
        <v>0.9968944099378882</v>
      </c>
      <c r="H11" s="353">
        <v>12310</v>
      </c>
      <c r="I11" s="352">
        <v>1</v>
      </c>
      <c r="J11" s="353">
        <v>12422</v>
      </c>
      <c r="K11" s="352">
        <v>0.997</v>
      </c>
    </row>
    <row r="12" spans="1:11" ht="19.5" customHeight="1">
      <c r="A12" s="355" t="s">
        <v>505</v>
      </c>
      <c r="B12" s="354">
        <v>2893</v>
      </c>
      <c r="C12" s="352">
        <v>1</v>
      </c>
      <c r="D12" s="353">
        <v>2952</v>
      </c>
      <c r="E12" s="352">
        <v>1</v>
      </c>
      <c r="F12" s="353">
        <v>2734</v>
      </c>
      <c r="G12" s="352">
        <v>0.9968944099378882</v>
      </c>
      <c r="H12" s="353">
        <v>2715</v>
      </c>
      <c r="I12" s="352">
        <v>0.997</v>
      </c>
      <c r="J12" s="353">
        <v>2788</v>
      </c>
      <c r="K12" s="352">
        <v>0.994</v>
      </c>
    </row>
    <row r="13" spans="1:11" ht="19.5" customHeight="1">
      <c r="A13" s="355" t="s">
        <v>504</v>
      </c>
      <c r="B13" s="354">
        <v>3266</v>
      </c>
      <c r="C13" s="352">
        <v>1</v>
      </c>
      <c r="D13" s="353">
        <v>3417</v>
      </c>
      <c r="E13" s="352">
        <v>1</v>
      </c>
      <c r="F13" s="353">
        <v>3239</v>
      </c>
      <c r="G13" s="352">
        <v>0.994</v>
      </c>
      <c r="H13" s="353">
        <v>3047</v>
      </c>
      <c r="I13" s="352">
        <v>1</v>
      </c>
      <c r="J13" s="353">
        <v>3085</v>
      </c>
      <c r="K13" s="352">
        <v>1</v>
      </c>
    </row>
    <row r="14" spans="1:11" ht="19.5" customHeight="1" thickBot="1">
      <c r="A14" s="351" t="s">
        <v>503</v>
      </c>
      <c r="B14" s="350">
        <v>6567</v>
      </c>
      <c r="C14" s="348">
        <v>1</v>
      </c>
      <c r="D14" s="349">
        <v>6101</v>
      </c>
      <c r="E14" s="348">
        <v>1</v>
      </c>
      <c r="F14" s="349">
        <v>6183</v>
      </c>
      <c r="G14" s="348">
        <v>1</v>
      </c>
      <c r="H14" s="349">
        <v>6469</v>
      </c>
      <c r="I14" s="348">
        <v>1</v>
      </c>
      <c r="J14" s="349">
        <v>6741</v>
      </c>
      <c r="K14" s="348">
        <v>1</v>
      </c>
    </row>
    <row r="15" spans="1:11" ht="19.5" customHeight="1" thickTop="1">
      <c r="A15" s="347" t="s">
        <v>502</v>
      </c>
      <c r="B15" s="346">
        <f>SUM(B6:B14)</f>
        <v>172089</v>
      </c>
      <c r="C15" s="345">
        <v>0.8951870428422153</v>
      </c>
      <c r="D15" s="344">
        <f>SUM(D6:D14)</f>
        <v>182805</v>
      </c>
      <c r="E15" s="345">
        <v>0.908</v>
      </c>
      <c r="F15" s="344">
        <f>SUM(F6:F14)</f>
        <v>180171</v>
      </c>
      <c r="G15" s="343">
        <v>0.861</v>
      </c>
      <c r="H15" s="344">
        <f>SUM(H6:H14)</f>
        <v>209882</v>
      </c>
      <c r="I15" s="343">
        <v>0.855</v>
      </c>
      <c r="J15" s="344">
        <v>206642</v>
      </c>
      <c r="K15" s="343">
        <v>0.88</v>
      </c>
    </row>
    <row r="16" spans="1:11" ht="13.5">
      <c r="A16" s="342"/>
      <c r="B16" s="341"/>
      <c r="C16" s="341"/>
      <c r="D16" s="341"/>
      <c r="E16" s="341"/>
      <c r="F16" s="341"/>
      <c r="G16" s="341"/>
      <c r="H16" s="341"/>
      <c r="K16" s="314" t="s">
        <v>501</v>
      </c>
    </row>
    <row r="17" ht="13.5">
      <c r="A17" s="312"/>
    </row>
    <row r="18" ht="13.5">
      <c r="A18" s="312"/>
    </row>
    <row r="19" spans="1:9" ht="13.5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ht="13.5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ht="13.5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ht="13.5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ht="13.5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ht="13.5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ht="13.5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ht="13.5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ht="13.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ht="13.5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ht="13.5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ht="13.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3.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ht="13.5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ht="13.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ht="13.5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ht="13.5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ht="13.5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ht="13.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ht="13.5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ht="13.5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13.5">
      <c r="A40" s="312"/>
      <c r="B40" s="312"/>
      <c r="C40" s="312"/>
      <c r="D40" s="312"/>
      <c r="E40" s="312"/>
      <c r="F40" s="312"/>
      <c r="G40" s="312"/>
      <c r="H40" s="312"/>
      <c r="I40" s="312"/>
    </row>
    <row r="41" spans="1:9" ht="13.5">
      <c r="A41" s="312"/>
      <c r="B41" s="312"/>
      <c r="C41" s="312"/>
      <c r="D41" s="312"/>
      <c r="E41" s="312"/>
      <c r="F41" s="312"/>
      <c r="G41" s="312"/>
      <c r="H41" s="312"/>
      <c r="I41" s="312"/>
    </row>
    <row r="42" spans="1:9" ht="13.5">
      <c r="A42" s="312"/>
      <c r="B42" s="312"/>
      <c r="C42" s="312"/>
      <c r="D42" s="312"/>
      <c r="E42" s="312"/>
      <c r="F42" s="312"/>
      <c r="G42" s="312"/>
      <c r="H42" s="312"/>
      <c r="I42" s="312"/>
    </row>
    <row r="43" spans="1:9" ht="13.5">
      <c r="A43" s="312"/>
      <c r="B43" s="312"/>
      <c r="C43" s="312"/>
      <c r="D43" s="312"/>
      <c r="E43" s="312"/>
      <c r="F43" s="312"/>
      <c r="G43" s="312"/>
      <c r="H43" s="312"/>
      <c r="I43" s="312"/>
    </row>
    <row r="44" spans="1:9" ht="13.5">
      <c r="A44" s="312"/>
      <c r="B44" s="312"/>
      <c r="C44" s="312"/>
      <c r="D44" s="312"/>
      <c r="E44" s="312"/>
      <c r="F44" s="312"/>
      <c r="G44" s="312"/>
      <c r="H44" s="312"/>
      <c r="I44" s="312"/>
    </row>
    <row r="45" spans="1:9" ht="13.5">
      <c r="A45" s="312"/>
      <c r="B45" s="312"/>
      <c r="C45" s="312"/>
      <c r="D45" s="312"/>
      <c r="E45" s="312"/>
      <c r="F45" s="312"/>
      <c r="G45" s="312"/>
      <c r="H45" s="312"/>
      <c r="I45" s="312"/>
    </row>
    <row r="46" spans="1:9" ht="13.5">
      <c r="A46" s="312"/>
      <c r="B46" s="312"/>
      <c r="C46" s="312"/>
      <c r="D46" s="312"/>
      <c r="E46" s="312"/>
      <c r="F46" s="312"/>
      <c r="G46" s="312"/>
      <c r="H46" s="312"/>
      <c r="I46" s="312"/>
    </row>
    <row r="47" spans="1:9" ht="13.5">
      <c r="A47" s="312"/>
      <c r="B47" s="312"/>
      <c r="C47" s="312"/>
      <c r="D47" s="312"/>
      <c r="E47" s="312"/>
      <c r="F47" s="312"/>
      <c r="G47" s="312"/>
      <c r="H47" s="312"/>
      <c r="I47" s="312"/>
    </row>
    <row r="48" spans="1:9" ht="13.5">
      <c r="A48" s="312"/>
      <c r="B48" s="312"/>
      <c r="C48" s="312"/>
      <c r="D48" s="312"/>
      <c r="E48" s="312"/>
      <c r="F48" s="312"/>
      <c r="G48" s="312"/>
      <c r="H48" s="312"/>
      <c r="I48" s="312"/>
    </row>
    <row r="49" spans="1:9" ht="13.5">
      <c r="A49" s="312"/>
      <c r="B49" s="312"/>
      <c r="C49" s="312"/>
      <c r="D49" s="312"/>
      <c r="E49" s="312"/>
      <c r="F49" s="312"/>
      <c r="G49" s="312"/>
      <c r="H49" s="312"/>
      <c r="I49" s="312"/>
    </row>
    <row r="50" spans="1:9" ht="13.5">
      <c r="A50" s="312"/>
      <c r="B50" s="312"/>
      <c r="C50" s="312"/>
      <c r="D50" s="312"/>
      <c r="E50" s="312"/>
      <c r="F50" s="312"/>
      <c r="G50" s="312"/>
      <c r="H50" s="312"/>
      <c r="I50" s="312"/>
    </row>
  </sheetData>
  <sheetProtection/>
  <mergeCells count="7">
    <mergeCell ref="J4:K4"/>
    <mergeCell ref="A2:I2"/>
    <mergeCell ref="F4:G4"/>
    <mergeCell ref="H4:I4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A1" sqref="A1"/>
    </sheetView>
  </sheetViews>
  <sheetFormatPr defaultColWidth="9.00390625" defaultRowHeight="27" customHeight="1"/>
  <cols>
    <col min="1" max="1" width="6.00390625" style="32" customWidth="1"/>
    <col min="2" max="2" width="21.25390625" style="32" customWidth="1"/>
    <col min="3" max="3" width="12.00390625" style="102" customWidth="1"/>
    <col min="4" max="4" width="10.625" style="102" customWidth="1"/>
    <col min="5" max="5" width="12.00390625" style="32" customWidth="1"/>
    <col min="6" max="6" width="10.625" style="32" customWidth="1"/>
    <col min="7" max="7" width="12.00390625" style="32" customWidth="1"/>
    <col min="8" max="8" width="10.625" style="32" customWidth="1"/>
    <col min="9" max="9" width="12.00390625" style="32" customWidth="1"/>
    <col min="10" max="10" width="10.625" style="32" customWidth="1"/>
    <col min="11" max="11" width="12.00390625" style="32" customWidth="1"/>
    <col min="12" max="12" width="10.625" style="32" customWidth="1"/>
    <col min="13" max="13" width="11.875" style="32" customWidth="1"/>
    <col min="14" max="14" width="10.625" style="32" customWidth="1"/>
    <col min="15" max="15" width="11.875" style="32" customWidth="1"/>
    <col min="16" max="16" width="10.625" style="32" customWidth="1"/>
    <col min="17" max="16384" width="9.00390625" style="32" customWidth="1"/>
  </cols>
  <sheetData>
    <row r="1" s="25" customFormat="1" ht="13.5" customHeight="1">
      <c r="A1" s="362" t="s">
        <v>520</v>
      </c>
    </row>
    <row r="2" spans="1:18" s="23" customFormat="1" ht="17.25" customHeight="1">
      <c r="A2" s="265" t="s">
        <v>227</v>
      </c>
      <c r="C2" s="101"/>
      <c r="D2" s="101"/>
      <c r="E2" s="22"/>
      <c r="F2" s="22"/>
      <c r="G2" s="22"/>
      <c r="H2" s="22"/>
      <c r="I2" s="22"/>
      <c r="J2" s="22"/>
      <c r="K2" s="22"/>
      <c r="L2" s="22"/>
      <c r="R2" s="22"/>
    </row>
    <row r="3" spans="1:18" s="23" customFormat="1" ht="14.25" customHeight="1" thickBot="1">
      <c r="A3" s="54"/>
      <c r="B3" s="22"/>
      <c r="C3" s="104"/>
      <c r="D3" s="104"/>
      <c r="E3" s="22"/>
      <c r="F3" s="22"/>
      <c r="G3" s="22"/>
      <c r="H3" s="22"/>
      <c r="I3" s="22"/>
      <c r="J3" s="22"/>
      <c r="K3" s="22"/>
      <c r="L3" s="22"/>
      <c r="R3" s="22"/>
    </row>
    <row r="4" spans="1:17" s="23" customFormat="1" ht="26.25" customHeight="1">
      <c r="A4" s="375" t="s">
        <v>228</v>
      </c>
      <c r="B4" s="375"/>
      <c r="C4" s="373" t="s">
        <v>423</v>
      </c>
      <c r="D4" s="374"/>
      <c r="E4" s="373" t="s">
        <v>424</v>
      </c>
      <c r="F4" s="377"/>
      <c r="G4" s="373" t="s">
        <v>425</v>
      </c>
      <c r="H4" s="377"/>
      <c r="I4" s="373" t="s">
        <v>426</v>
      </c>
      <c r="J4" s="377"/>
      <c r="K4" s="373" t="s">
        <v>427</v>
      </c>
      <c r="L4" s="377"/>
      <c r="M4" s="373" t="s">
        <v>428</v>
      </c>
      <c r="N4" s="377"/>
      <c r="O4" s="373" t="s">
        <v>437</v>
      </c>
      <c r="P4" s="377"/>
      <c r="Q4" s="22"/>
    </row>
    <row r="5" spans="1:17" s="23" customFormat="1" ht="61.5" customHeight="1">
      <c r="A5" s="376"/>
      <c r="B5" s="376"/>
      <c r="C5" s="154" t="s">
        <v>280</v>
      </c>
      <c r="D5" s="155" t="s">
        <v>97</v>
      </c>
      <c r="E5" s="154" t="s">
        <v>280</v>
      </c>
      <c r="F5" s="155" t="s">
        <v>97</v>
      </c>
      <c r="G5" s="154" t="s">
        <v>280</v>
      </c>
      <c r="H5" s="155" t="s">
        <v>97</v>
      </c>
      <c r="I5" s="154" t="s">
        <v>280</v>
      </c>
      <c r="J5" s="155" t="s">
        <v>97</v>
      </c>
      <c r="K5" s="154" t="s">
        <v>280</v>
      </c>
      <c r="L5" s="155" t="s">
        <v>97</v>
      </c>
      <c r="M5" s="154" t="s">
        <v>280</v>
      </c>
      <c r="N5" s="155" t="s">
        <v>97</v>
      </c>
      <c r="O5" s="154" t="s">
        <v>280</v>
      </c>
      <c r="P5" s="155" t="s">
        <v>97</v>
      </c>
      <c r="Q5" s="22"/>
    </row>
    <row r="6" spans="1:17" s="23" customFormat="1" ht="36.75" customHeight="1">
      <c r="A6" s="381" t="s">
        <v>229</v>
      </c>
      <c r="B6" s="306" t="s">
        <v>98</v>
      </c>
      <c r="C6" s="156">
        <v>4203</v>
      </c>
      <c r="D6" s="157">
        <v>73061</v>
      </c>
      <c r="E6" s="156">
        <v>4043</v>
      </c>
      <c r="F6" s="157">
        <v>71553</v>
      </c>
      <c r="G6" s="156">
        <v>3855</v>
      </c>
      <c r="H6" s="157">
        <v>67716</v>
      </c>
      <c r="I6" s="156">
        <v>5826</v>
      </c>
      <c r="J6" s="157">
        <v>102918</v>
      </c>
      <c r="K6" s="156">
        <v>6147</v>
      </c>
      <c r="L6" s="157">
        <v>107662</v>
      </c>
      <c r="M6" s="156">
        <v>4608</v>
      </c>
      <c r="N6" s="157">
        <v>84484</v>
      </c>
      <c r="O6" s="156">
        <v>5230</v>
      </c>
      <c r="P6" s="157">
        <v>92008</v>
      </c>
      <c r="Q6" s="22"/>
    </row>
    <row r="7" spans="1:17" s="23" customFormat="1" ht="36.75" customHeight="1">
      <c r="A7" s="382"/>
      <c r="B7" s="307" t="s">
        <v>99</v>
      </c>
      <c r="C7" s="158">
        <v>2268</v>
      </c>
      <c r="D7" s="152">
        <v>29801</v>
      </c>
      <c r="E7" s="158">
        <v>1559</v>
      </c>
      <c r="F7" s="152">
        <v>19302</v>
      </c>
      <c r="G7" s="158">
        <v>1338</v>
      </c>
      <c r="H7" s="152">
        <v>18250</v>
      </c>
      <c r="I7" s="158">
        <v>1911</v>
      </c>
      <c r="J7" s="152">
        <v>26480</v>
      </c>
      <c r="K7" s="158">
        <v>2075</v>
      </c>
      <c r="L7" s="152">
        <v>27991</v>
      </c>
      <c r="M7" s="158">
        <v>2026</v>
      </c>
      <c r="N7" s="152">
        <v>27297</v>
      </c>
      <c r="O7" s="158">
        <v>1360</v>
      </c>
      <c r="P7" s="152">
        <v>18381</v>
      </c>
      <c r="Q7" s="22"/>
    </row>
    <row r="8" spans="1:17" s="23" customFormat="1" ht="36.75" customHeight="1">
      <c r="A8" s="382"/>
      <c r="B8" s="307" t="s">
        <v>100</v>
      </c>
      <c r="C8" s="158">
        <v>3733</v>
      </c>
      <c r="D8" s="152">
        <v>48561</v>
      </c>
      <c r="E8" s="158">
        <v>3078</v>
      </c>
      <c r="F8" s="152">
        <v>34427</v>
      </c>
      <c r="G8" s="158">
        <v>2865</v>
      </c>
      <c r="H8" s="152">
        <v>35552</v>
      </c>
      <c r="I8" s="158">
        <v>2987</v>
      </c>
      <c r="J8" s="152">
        <v>45677</v>
      </c>
      <c r="K8" s="158">
        <v>3042</v>
      </c>
      <c r="L8" s="152">
        <v>49399</v>
      </c>
      <c r="M8" s="158">
        <v>3135</v>
      </c>
      <c r="N8" s="152">
        <v>41075</v>
      </c>
      <c r="O8" s="158">
        <v>3255</v>
      </c>
      <c r="P8" s="152">
        <v>38729</v>
      </c>
      <c r="Q8" s="22"/>
    </row>
    <row r="9" spans="1:17" s="23" customFormat="1" ht="36.75" customHeight="1" thickBot="1">
      <c r="A9" s="383"/>
      <c r="B9" s="292" t="s">
        <v>101</v>
      </c>
      <c r="C9" s="159">
        <v>2403</v>
      </c>
      <c r="D9" s="160">
        <v>30364</v>
      </c>
      <c r="E9" s="159">
        <v>2252</v>
      </c>
      <c r="F9" s="160">
        <v>28607</v>
      </c>
      <c r="G9" s="159">
        <v>2126</v>
      </c>
      <c r="H9" s="160">
        <v>28792</v>
      </c>
      <c r="I9" s="159">
        <v>2182</v>
      </c>
      <c r="J9" s="160">
        <v>30589</v>
      </c>
      <c r="K9" s="159">
        <v>2609</v>
      </c>
      <c r="L9" s="160">
        <v>37860</v>
      </c>
      <c r="M9" s="159">
        <v>2169</v>
      </c>
      <c r="N9" s="160">
        <v>36236</v>
      </c>
      <c r="O9" s="159">
        <v>1445</v>
      </c>
      <c r="P9" s="160">
        <v>21599</v>
      </c>
      <c r="Q9" s="22"/>
    </row>
    <row r="10" spans="1:17" s="23" customFormat="1" ht="36.75" customHeight="1" thickBot="1" thickTop="1">
      <c r="A10" s="376" t="s">
        <v>178</v>
      </c>
      <c r="B10" s="376"/>
      <c r="C10" s="161">
        <f aca="true" t="shared" si="0" ref="C10:N10">SUM(C6:C9)</f>
        <v>12607</v>
      </c>
      <c r="D10" s="162">
        <f t="shared" si="0"/>
        <v>181787</v>
      </c>
      <c r="E10" s="161">
        <f t="shared" si="0"/>
        <v>10932</v>
      </c>
      <c r="F10" s="162">
        <f t="shared" si="0"/>
        <v>153889</v>
      </c>
      <c r="G10" s="161">
        <f t="shared" si="0"/>
        <v>10184</v>
      </c>
      <c r="H10" s="162">
        <f t="shared" si="0"/>
        <v>150310</v>
      </c>
      <c r="I10" s="161">
        <f t="shared" si="0"/>
        <v>12906</v>
      </c>
      <c r="J10" s="162">
        <f t="shared" si="0"/>
        <v>205664</v>
      </c>
      <c r="K10" s="161">
        <f t="shared" si="0"/>
        <v>13873</v>
      </c>
      <c r="L10" s="162">
        <f t="shared" si="0"/>
        <v>222912</v>
      </c>
      <c r="M10" s="161">
        <f t="shared" si="0"/>
        <v>11938</v>
      </c>
      <c r="N10" s="162">
        <f t="shared" si="0"/>
        <v>189092</v>
      </c>
      <c r="O10" s="161">
        <f>SUM(O6:O9)</f>
        <v>11290</v>
      </c>
      <c r="P10" s="162">
        <f>SUM(P6:P9)</f>
        <v>170717</v>
      </c>
      <c r="Q10" s="22"/>
    </row>
    <row r="11" spans="1:17" ht="36.75" customHeight="1">
      <c r="A11" s="379" t="s">
        <v>230</v>
      </c>
      <c r="B11" s="163" t="s">
        <v>225</v>
      </c>
      <c r="C11" s="164">
        <v>27</v>
      </c>
      <c r="D11" s="165">
        <v>38566</v>
      </c>
      <c r="E11" s="164">
        <v>24</v>
      </c>
      <c r="F11" s="165">
        <v>38374</v>
      </c>
      <c r="G11" s="164">
        <v>35</v>
      </c>
      <c r="H11" s="165">
        <v>38934</v>
      </c>
      <c r="I11" s="164">
        <v>26</v>
      </c>
      <c r="J11" s="165">
        <v>38860</v>
      </c>
      <c r="K11" s="164">
        <v>30</v>
      </c>
      <c r="L11" s="165">
        <v>42195</v>
      </c>
      <c r="M11" s="164">
        <v>24</v>
      </c>
      <c r="N11" s="165">
        <v>40472</v>
      </c>
      <c r="O11" s="164">
        <v>22</v>
      </c>
      <c r="P11" s="165">
        <v>45918</v>
      </c>
      <c r="Q11" s="34"/>
    </row>
    <row r="12" spans="1:17" ht="36.75" customHeight="1" thickBot="1">
      <c r="A12" s="380"/>
      <c r="B12" s="292" t="s">
        <v>226</v>
      </c>
      <c r="C12" s="159">
        <v>196</v>
      </c>
      <c r="D12" s="160">
        <v>43900</v>
      </c>
      <c r="E12" s="159">
        <v>216</v>
      </c>
      <c r="F12" s="160">
        <v>43209</v>
      </c>
      <c r="G12" s="159">
        <v>157</v>
      </c>
      <c r="H12" s="160">
        <v>49686</v>
      </c>
      <c r="I12" s="159">
        <v>183</v>
      </c>
      <c r="J12" s="160">
        <v>49678</v>
      </c>
      <c r="K12" s="159">
        <v>131</v>
      </c>
      <c r="L12" s="160">
        <v>47713</v>
      </c>
      <c r="M12" s="159">
        <v>139</v>
      </c>
      <c r="N12" s="160">
        <v>49253</v>
      </c>
      <c r="O12" s="159">
        <v>160</v>
      </c>
      <c r="P12" s="160">
        <v>48632</v>
      </c>
      <c r="Q12" s="34"/>
    </row>
    <row r="13" spans="1:17" ht="36.75" customHeight="1" thickBot="1" thickTop="1">
      <c r="A13" s="378" t="s">
        <v>178</v>
      </c>
      <c r="B13" s="378"/>
      <c r="C13" s="161">
        <f aca="true" t="shared" si="1" ref="C13:J13">SUM(C11:C12)</f>
        <v>223</v>
      </c>
      <c r="D13" s="162">
        <f t="shared" si="1"/>
        <v>82466</v>
      </c>
      <c r="E13" s="161">
        <f t="shared" si="1"/>
        <v>240</v>
      </c>
      <c r="F13" s="162">
        <f t="shared" si="1"/>
        <v>81583</v>
      </c>
      <c r="G13" s="161">
        <f t="shared" si="1"/>
        <v>192</v>
      </c>
      <c r="H13" s="162">
        <f t="shared" si="1"/>
        <v>88620</v>
      </c>
      <c r="I13" s="161">
        <f t="shared" si="1"/>
        <v>209</v>
      </c>
      <c r="J13" s="162">
        <f t="shared" si="1"/>
        <v>88538</v>
      </c>
      <c r="K13" s="161">
        <f aca="true" t="shared" si="2" ref="K13:P13">SUM(K11:K12)</f>
        <v>161</v>
      </c>
      <c r="L13" s="162">
        <f t="shared" si="2"/>
        <v>89908</v>
      </c>
      <c r="M13" s="161">
        <f t="shared" si="2"/>
        <v>163</v>
      </c>
      <c r="N13" s="162">
        <f t="shared" si="2"/>
        <v>89725</v>
      </c>
      <c r="O13" s="161">
        <f t="shared" si="2"/>
        <v>182</v>
      </c>
      <c r="P13" s="162">
        <f t="shared" si="2"/>
        <v>94550</v>
      </c>
      <c r="Q13" s="34"/>
    </row>
    <row r="14" spans="1:18" s="23" customFormat="1" ht="19.5" customHeight="1">
      <c r="A14" s="169"/>
      <c r="B14" s="166"/>
      <c r="C14" s="168"/>
      <c r="D14" s="166"/>
      <c r="E14" s="166"/>
      <c r="F14" s="166"/>
      <c r="G14" s="169"/>
      <c r="H14" s="152"/>
      <c r="I14" s="169"/>
      <c r="J14" s="170"/>
      <c r="K14" s="169"/>
      <c r="L14" s="170"/>
      <c r="M14" s="166"/>
      <c r="N14" s="171"/>
      <c r="O14" s="166"/>
      <c r="P14" s="171" t="s">
        <v>438</v>
      </c>
      <c r="R14" s="22"/>
    </row>
    <row r="15" spans="1:18" s="23" customFormat="1" ht="30" customHeight="1">
      <c r="A15" s="22"/>
      <c r="B15" s="26"/>
      <c r="C15" s="47"/>
      <c r="D15" s="47"/>
      <c r="E15" s="22"/>
      <c r="F15" s="22"/>
      <c r="G15" s="22"/>
      <c r="H15" s="22"/>
      <c r="I15" s="22"/>
      <c r="J15" s="22"/>
      <c r="K15" s="22"/>
      <c r="L15" s="22"/>
      <c r="R15" s="22"/>
    </row>
    <row r="16" ht="27" customHeight="1">
      <c r="A16" s="34"/>
    </row>
    <row r="17" ht="27" customHeight="1">
      <c r="A17" s="34"/>
    </row>
    <row r="18" ht="27" customHeight="1">
      <c r="A18" s="34"/>
    </row>
    <row r="19" ht="27" customHeight="1">
      <c r="A19" s="34"/>
    </row>
    <row r="20" ht="27" customHeight="1">
      <c r="A20" s="34"/>
    </row>
    <row r="21" ht="27" customHeight="1">
      <c r="A21" s="34"/>
    </row>
    <row r="22" ht="27" customHeight="1">
      <c r="A22" s="34"/>
    </row>
    <row r="23" ht="27" customHeight="1">
      <c r="A23" s="34"/>
    </row>
    <row r="24" ht="27" customHeight="1">
      <c r="A24" s="34"/>
    </row>
    <row r="25" ht="27" customHeight="1">
      <c r="A25" s="34"/>
    </row>
    <row r="26" ht="27" customHeight="1">
      <c r="A26" s="34"/>
    </row>
    <row r="27" ht="27" customHeight="1">
      <c r="A27" s="34"/>
    </row>
    <row r="28" ht="27" customHeight="1">
      <c r="A28" s="34"/>
    </row>
    <row r="29" ht="27" customHeight="1">
      <c r="A29" s="34"/>
    </row>
    <row r="30" ht="27" customHeight="1">
      <c r="A30" s="34"/>
    </row>
    <row r="31" ht="27" customHeight="1">
      <c r="A31" s="34"/>
    </row>
    <row r="32" ht="27" customHeight="1">
      <c r="A32" s="34"/>
    </row>
    <row r="33" ht="27" customHeight="1">
      <c r="A33" s="34"/>
    </row>
    <row r="34" ht="27" customHeight="1">
      <c r="A34" s="34"/>
    </row>
    <row r="35" ht="27" customHeight="1">
      <c r="A35" s="34"/>
    </row>
    <row r="36" ht="27" customHeight="1">
      <c r="A36" s="34"/>
    </row>
    <row r="37" ht="27" customHeight="1">
      <c r="A37" s="34"/>
    </row>
  </sheetData>
  <sheetProtection/>
  <mergeCells count="12">
    <mergeCell ref="G4:H4"/>
    <mergeCell ref="E4:F4"/>
    <mergeCell ref="C4:D4"/>
    <mergeCell ref="A4:B5"/>
    <mergeCell ref="O4:P4"/>
    <mergeCell ref="M4:N4"/>
    <mergeCell ref="A13:B13"/>
    <mergeCell ref="A11:A12"/>
    <mergeCell ref="K4:L4"/>
    <mergeCell ref="I4:J4"/>
    <mergeCell ref="A10:B10"/>
    <mergeCell ref="A6:A9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landscape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32" customWidth="1"/>
    <col min="2" max="13" width="7.375" style="102" customWidth="1"/>
    <col min="14" max="19" width="7.375" style="32" customWidth="1"/>
    <col min="20" max="16384" width="9.00390625" style="32" customWidth="1"/>
  </cols>
  <sheetData>
    <row r="1" spans="1:4" s="25" customFormat="1" ht="13.5" customHeight="1">
      <c r="A1" s="362" t="s">
        <v>520</v>
      </c>
      <c r="B1" s="47"/>
      <c r="C1" s="47"/>
      <c r="D1" s="47"/>
    </row>
    <row r="2" spans="1:13" ht="17.25" customHeight="1">
      <c r="A2" s="266" t="s">
        <v>102</v>
      </c>
      <c r="B2" s="10"/>
      <c r="C2" s="10"/>
      <c r="D2" s="10"/>
      <c r="E2" s="10"/>
      <c r="F2" s="101"/>
      <c r="G2" s="101"/>
      <c r="I2" s="103"/>
      <c r="J2" s="103"/>
      <c r="K2" s="103"/>
      <c r="L2" s="103"/>
      <c r="M2" s="103"/>
    </row>
    <row r="3" spans="1:13" ht="14.25" customHeight="1" thickBot="1">
      <c r="A3" s="122"/>
      <c r="B3" s="123"/>
      <c r="C3" s="123"/>
      <c r="D3" s="123"/>
      <c r="E3" s="123"/>
      <c r="F3" s="123"/>
      <c r="G3" s="123"/>
      <c r="H3" s="124"/>
      <c r="I3" s="125"/>
      <c r="J3" s="125"/>
      <c r="K3" s="125"/>
      <c r="L3" s="125"/>
      <c r="M3" s="125"/>
    </row>
    <row r="4" spans="1:14" ht="27" customHeight="1">
      <c r="A4" s="403" t="s">
        <v>103</v>
      </c>
      <c r="B4" s="392" t="s">
        <v>439</v>
      </c>
      <c r="C4" s="393"/>
      <c r="D4" s="393"/>
      <c r="E4" s="393"/>
      <c r="F4" s="393"/>
      <c r="G4" s="394"/>
      <c r="H4" s="392" t="s">
        <v>450</v>
      </c>
      <c r="I4" s="393"/>
      <c r="J4" s="393"/>
      <c r="K4" s="393"/>
      <c r="L4" s="393"/>
      <c r="M4" s="393"/>
      <c r="N4" s="34"/>
    </row>
    <row r="5" spans="1:14" ht="27" customHeight="1">
      <c r="A5" s="376"/>
      <c r="B5" s="384" t="s">
        <v>440</v>
      </c>
      <c r="C5" s="389" t="s">
        <v>441</v>
      </c>
      <c r="D5" s="390"/>
      <c r="E5" s="390"/>
      <c r="F5" s="390"/>
      <c r="G5" s="391"/>
      <c r="H5" s="384" t="s">
        <v>440</v>
      </c>
      <c r="I5" s="390" t="s">
        <v>441</v>
      </c>
      <c r="J5" s="398"/>
      <c r="K5" s="398"/>
      <c r="L5" s="398"/>
      <c r="M5" s="398"/>
      <c r="N5" s="34"/>
    </row>
    <row r="6" spans="1:14" ht="18.75" customHeight="1">
      <c r="A6" s="376"/>
      <c r="B6" s="387"/>
      <c r="C6" s="126" t="s">
        <v>442</v>
      </c>
      <c r="D6" s="127" t="s">
        <v>443</v>
      </c>
      <c r="E6" s="128" t="s">
        <v>444</v>
      </c>
      <c r="F6" s="126" t="s">
        <v>445</v>
      </c>
      <c r="G6" s="129" t="s">
        <v>446</v>
      </c>
      <c r="H6" s="385"/>
      <c r="I6" s="126" t="s">
        <v>442</v>
      </c>
      <c r="J6" s="127" t="s">
        <v>443</v>
      </c>
      <c r="K6" s="129" t="s">
        <v>444</v>
      </c>
      <c r="L6" s="127" t="s">
        <v>445</v>
      </c>
      <c r="M6" s="129" t="s">
        <v>446</v>
      </c>
      <c r="N6" s="34"/>
    </row>
    <row r="7" spans="1:14" ht="18.75" customHeight="1">
      <c r="A7" s="399"/>
      <c r="B7" s="388"/>
      <c r="C7" s="130" t="s">
        <v>447</v>
      </c>
      <c r="D7" s="131" t="s">
        <v>447</v>
      </c>
      <c r="E7" s="131" t="s">
        <v>447</v>
      </c>
      <c r="F7" s="130" t="s">
        <v>448</v>
      </c>
      <c r="G7" s="132" t="s">
        <v>448</v>
      </c>
      <c r="H7" s="386"/>
      <c r="I7" s="130" t="s">
        <v>447</v>
      </c>
      <c r="J7" s="131" t="s">
        <v>447</v>
      </c>
      <c r="K7" s="131" t="s">
        <v>447</v>
      </c>
      <c r="L7" s="130" t="s">
        <v>448</v>
      </c>
      <c r="M7" s="132" t="s">
        <v>448</v>
      </c>
      <c r="N7" s="34"/>
    </row>
    <row r="8" spans="1:14" ht="30" customHeight="1">
      <c r="A8" s="297" t="s">
        <v>110</v>
      </c>
      <c r="B8" s="150">
        <v>324086</v>
      </c>
      <c r="C8" s="134">
        <v>252857</v>
      </c>
      <c r="D8" s="134">
        <v>126759</v>
      </c>
      <c r="E8" s="135">
        <f>C8+D8</f>
        <v>379616</v>
      </c>
      <c r="F8" s="136">
        <v>10118</v>
      </c>
      <c r="G8" s="136">
        <v>24882</v>
      </c>
      <c r="H8" s="133">
        <v>345524</v>
      </c>
      <c r="I8" s="134">
        <v>259460</v>
      </c>
      <c r="J8" s="134">
        <v>120575</v>
      </c>
      <c r="K8" s="135">
        <f>I8+J8</f>
        <v>380035</v>
      </c>
      <c r="L8" s="136">
        <v>8560</v>
      </c>
      <c r="M8" s="136">
        <v>26116</v>
      </c>
      <c r="N8" s="34"/>
    </row>
    <row r="9" spans="1:14" ht="30" customHeight="1">
      <c r="A9" s="138" t="s">
        <v>198</v>
      </c>
      <c r="B9" s="135">
        <v>28081</v>
      </c>
      <c r="C9" s="134" t="s">
        <v>449</v>
      </c>
      <c r="D9" s="134" t="s">
        <v>449</v>
      </c>
      <c r="E9" s="135" t="s">
        <v>449</v>
      </c>
      <c r="F9" s="134" t="s">
        <v>449</v>
      </c>
      <c r="G9" s="134" t="s">
        <v>449</v>
      </c>
      <c r="H9" s="137">
        <v>30102</v>
      </c>
      <c r="I9" s="134">
        <v>30242</v>
      </c>
      <c r="J9" s="134">
        <v>16136</v>
      </c>
      <c r="K9" s="135">
        <f>I9+J9</f>
        <v>46378</v>
      </c>
      <c r="L9" s="134">
        <v>26</v>
      </c>
      <c r="M9" s="134">
        <v>133</v>
      </c>
      <c r="N9" s="34"/>
    </row>
    <row r="10" spans="1:14" ht="30" customHeight="1">
      <c r="A10" s="298" t="s">
        <v>111</v>
      </c>
      <c r="B10" s="135">
        <v>37517</v>
      </c>
      <c r="C10" s="134">
        <v>67412</v>
      </c>
      <c r="D10" s="134">
        <v>55247</v>
      </c>
      <c r="E10" s="135">
        <f>C10+D10</f>
        <v>122659</v>
      </c>
      <c r="F10" s="134">
        <v>61</v>
      </c>
      <c r="G10" s="134">
        <v>451</v>
      </c>
      <c r="H10" s="137">
        <v>39823</v>
      </c>
      <c r="I10" s="134">
        <v>71023</v>
      </c>
      <c r="J10" s="134">
        <v>57018</v>
      </c>
      <c r="K10" s="135">
        <f>I10+J10</f>
        <v>128041</v>
      </c>
      <c r="L10" s="134">
        <v>35</v>
      </c>
      <c r="M10" s="134">
        <v>255</v>
      </c>
      <c r="N10" s="34"/>
    </row>
    <row r="11" spans="1:14" ht="30" customHeight="1">
      <c r="A11" s="138" t="s">
        <v>112</v>
      </c>
      <c r="B11" s="135" t="s">
        <v>449</v>
      </c>
      <c r="C11" s="134">
        <v>2823</v>
      </c>
      <c r="D11" s="134">
        <v>5706</v>
      </c>
      <c r="E11" s="135">
        <f>C11+D11</f>
        <v>8529</v>
      </c>
      <c r="F11" s="134">
        <v>4</v>
      </c>
      <c r="G11" s="134">
        <v>113</v>
      </c>
      <c r="H11" s="137" t="s">
        <v>449</v>
      </c>
      <c r="I11" s="134">
        <v>3677</v>
      </c>
      <c r="J11" s="134">
        <v>5828</v>
      </c>
      <c r="K11" s="135">
        <f>I11+J11</f>
        <v>9505</v>
      </c>
      <c r="L11" s="134">
        <v>2</v>
      </c>
      <c r="M11" s="134">
        <v>36</v>
      </c>
      <c r="N11" s="34"/>
    </row>
    <row r="12" spans="1:14" ht="30" customHeight="1" thickBot="1">
      <c r="A12" s="139" t="s">
        <v>199</v>
      </c>
      <c r="B12" s="142" t="s">
        <v>449</v>
      </c>
      <c r="C12" s="141">
        <v>15418</v>
      </c>
      <c r="D12" s="141">
        <v>2907</v>
      </c>
      <c r="E12" s="142">
        <f>C12+D12</f>
        <v>18325</v>
      </c>
      <c r="F12" s="141" t="s">
        <v>449</v>
      </c>
      <c r="G12" s="141" t="s">
        <v>449</v>
      </c>
      <c r="H12" s="140" t="s">
        <v>449</v>
      </c>
      <c r="I12" s="141">
        <v>16871</v>
      </c>
      <c r="J12" s="141">
        <v>3200</v>
      </c>
      <c r="K12" s="142">
        <f>I12+J12</f>
        <v>20071</v>
      </c>
      <c r="L12" s="141" t="s">
        <v>449</v>
      </c>
      <c r="M12" s="141" t="s">
        <v>449</v>
      </c>
      <c r="N12" s="34"/>
    </row>
    <row r="13" spans="1:14" ht="30" customHeight="1" thickBot="1" thickTop="1">
      <c r="A13" s="299" t="s">
        <v>113</v>
      </c>
      <c r="B13" s="145">
        <f aca="true" t="shared" si="0" ref="B13:M13">SUM(B8:B12)</f>
        <v>389684</v>
      </c>
      <c r="C13" s="144">
        <f t="shared" si="0"/>
        <v>338510</v>
      </c>
      <c r="D13" s="144">
        <f t="shared" si="0"/>
        <v>190619</v>
      </c>
      <c r="E13" s="145">
        <f t="shared" si="0"/>
        <v>529129</v>
      </c>
      <c r="F13" s="144">
        <f t="shared" si="0"/>
        <v>10183</v>
      </c>
      <c r="G13" s="144">
        <f t="shared" si="0"/>
        <v>25446</v>
      </c>
      <c r="H13" s="143">
        <f t="shared" si="0"/>
        <v>415449</v>
      </c>
      <c r="I13" s="144">
        <f t="shared" si="0"/>
        <v>381273</v>
      </c>
      <c r="J13" s="144">
        <f t="shared" si="0"/>
        <v>202757</v>
      </c>
      <c r="K13" s="145">
        <f t="shared" si="0"/>
        <v>584030</v>
      </c>
      <c r="L13" s="144">
        <f t="shared" si="0"/>
        <v>8623</v>
      </c>
      <c r="M13" s="144">
        <f t="shared" si="0"/>
        <v>26540</v>
      </c>
      <c r="N13" s="34"/>
    </row>
    <row r="14" spans="1:14" ht="17.25" customHeight="1" thickBot="1">
      <c r="A14" s="146"/>
      <c r="B14" s="146"/>
      <c r="C14" s="146"/>
      <c r="D14" s="146"/>
      <c r="E14" s="146"/>
      <c r="F14" s="146"/>
      <c r="G14" s="146"/>
      <c r="H14" s="147"/>
      <c r="I14" s="125"/>
      <c r="J14" s="125"/>
      <c r="K14" s="147"/>
      <c r="L14" s="125"/>
      <c r="M14" s="147"/>
      <c r="N14" s="34"/>
    </row>
    <row r="15" spans="1:14" ht="27" customHeight="1">
      <c r="A15" s="375" t="s">
        <v>103</v>
      </c>
      <c r="B15" s="393" t="s">
        <v>451</v>
      </c>
      <c r="C15" s="393"/>
      <c r="D15" s="393"/>
      <c r="E15" s="393"/>
      <c r="F15" s="393"/>
      <c r="G15" s="393"/>
      <c r="H15" s="392" t="s">
        <v>452</v>
      </c>
      <c r="I15" s="393"/>
      <c r="J15" s="393"/>
      <c r="K15" s="393"/>
      <c r="L15" s="393"/>
      <c r="M15" s="393"/>
      <c r="N15" s="34"/>
    </row>
    <row r="16" spans="1:14" ht="27" customHeight="1">
      <c r="A16" s="376"/>
      <c r="B16" s="404" t="s">
        <v>440</v>
      </c>
      <c r="C16" s="390" t="s">
        <v>441</v>
      </c>
      <c r="D16" s="398"/>
      <c r="E16" s="398"/>
      <c r="F16" s="398"/>
      <c r="G16" s="398"/>
      <c r="H16" s="384" t="s">
        <v>440</v>
      </c>
      <c r="I16" s="390" t="s">
        <v>441</v>
      </c>
      <c r="J16" s="398"/>
      <c r="K16" s="398"/>
      <c r="L16" s="398"/>
      <c r="M16" s="398"/>
      <c r="N16" s="34"/>
    </row>
    <row r="17" spans="1:14" ht="18.75" customHeight="1">
      <c r="A17" s="376"/>
      <c r="B17" s="405"/>
      <c r="C17" s="126" t="s">
        <v>442</v>
      </c>
      <c r="D17" s="127" t="s">
        <v>443</v>
      </c>
      <c r="E17" s="129" t="s">
        <v>444</v>
      </c>
      <c r="F17" s="127" t="s">
        <v>445</v>
      </c>
      <c r="G17" s="129" t="s">
        <v>446</v>
      </c>
      <c r="H17" s="385"/>
      <c r="I17" s="126" t="s">
        <v>442</v>
      </c>
      <c r="J17" s="127" t="s">
        <v>443</v>
      </c>
      <c r="K17" s="129" t="s">
        <v>444</v>
      </c>
      <c r="L17" s="127" t="s">
        <v>445</v>
      </c>
      <c r="M17" s="148" t="s">
        <v>446</v>
      </c>
      <c r="N17" s="34"/>
    </row>
    <row r="18" spans="1:14" ht="18.75" customHeight="1">
      <c r="A18" s="399"/>
      <c r="B18" s="406"/>
      <c r="C18" s="130" t="s">
        <v>447</v>
      </c>
      <c r="D18" s="131" t="s">
        <v>447</v>
      </c>
      <c r="E18" s="131" t="s">
        <v>447</v>
      </c>
      <c r="F18" s="130" t="s">
        <v>448</v>
      </c>
      <c r="G18" s="132" t="s">
        <v>448</v>
      </c>
      <c r="H18" s="386"/>
      <c r="I18" s="130" t="s">
        <v>447</v>
      </c>
      <c r="J18" s="131" t="s">
        <v>447</v>
      </c>
      <c r="K18" s="149" t="s">
        <v>447</v>
      </c>
      <c r="L18" s="131" t="s">
        <v>448</v>
      </c>
      <c r="M18" s="132" t="s">
        <v>448</v>
      </c>
      <c r="N18" s="34"/>
    </row>
    <row r="19" spans="1:14" ht="30" customHeight="1">
      <c r="A19" s="297" t="s">
        <v>110</v>
      </c>
      <c r="B19" s="150">
        <v>355420</v>
      </c>
      <c r="C19" s="134">
        <v>253840</v>
      </c>
      <c r="D19" s="134">
        <v>115386</v>
      </c>
      <c r="E19" s="135">
        <f>C19+D19</f>
        <v>369226</v>
      </c>
      <c r="F19" s="136">
        <v>5460</v>
      </c>
      <c r="G19" s="136">
        <v>27503</v>
      </c>
      <c r="H19" s="133">
        <v>365872</v>
      </c>
      <c r="I19" s="134">
        <v>249092</v>
      </c>
      <c r="J19" s="134">
        <v>115942</v>
      </c>
      <c r="K19" s="150">
        <f>I19+J19</f>
        <v>365034</v>
      </c>
      <c r="L19" s="136">
        <v>3651</v>
      </c>
      <c r="M19" s="136">
        <v>27244</v>
      </c>
      <c r="N19" s="34"/>
    </row>
    <row r="20" spans="1:14" ht="30" customHeight="1">
      <c r="A20" s="138" t="s">
        <v>198</v>
      </c>
      <c r="B20" s="135">
        <v>32341</v>
      </c>
      <c r="C20" s="134">
        <v>28326</v>
      </c>
      <c r="D20" s="134">
        <v>13676</v>
      </c>
      <c r="E20" s="135">
        <f>C20+D20</f>
        <v>42002</v>
      </c>
      <c r="F20" s="134">
        <v>3</v>
      </c>
      <c r="G20" s="134">
        <v>136</v>
      </c>
      <c r="H20" s="137">
        <v>31485</v>
      </c>
      <c r="I20" s="134">
        <v>28680</v>
      </c>
      <c r="J20" s="134">
        <v>15414</v>
      </c>
      <c r="K20" s="135">
        <f>I20+J20</f>
        <v>44094</v>
      </c>
      <c r="L20" s="134">
        <v>19</v>
      </c>
      <c r="M20" s="134">
        <v>170</v>
      </c>
      <c r="N20" s="34"/>
    </row>
    <row r="21" spans="1:14" ht="30" customHeight="1">
      <c r="A21" s="298" t="s">
        <v>111</v>
      </c>
      <c r="B21" s="135">
        <v>39819</v>
      </c>
      <c r="C21" s="134">
        <v>70626</v>
      </c>
      <c r="D21" s="134">
        <v>55904</v>
      </c>
      <c r="E21" s="135">
        <f>C21+D21</f>
        <v>126530</v>
      </c>
      <c r="F21" s="134">
        <v>2</v>
      </c>
      <c r="G21" s="134">
        <v>209</v>
      </c>
      <c r="H21" s="137">
        <v>40104</v>
      </c>
      <c r="I21" s="134">
        <v>68939</v>
      </c>
      <c r="J21" s="134">
        <v>56300</v>
      </c>
      <c r="K21" s="135">
        <f>I21+J21</f>
        <v>125239</v>
      </c>
      <c r="L21" s="134">
        <v>2</v>
      </c>
      <c r="M21" s="134">
        <v>239</v>
      </c>
      <c r="N21" s="34"/>
    </row>
    <row r="22" spans="1:14" ht="30" customHeight="1">
      <c r="A22" s="138" t="s">
        <v>112</v>
      </c>
      <c r="B22" s="135" t="s">
        <v>449</v>
      </c>
      <c r="C22" s="134">
        <v>3337</v>
      </c>
      <c r="D22" s="134">
        <v>5891</v>
      </c>
      <c r="E22" s="135">
        <f>C22+D22</f>
        <v>9228</v>
      </c>
      <c r="F22" s="134">
        <v>3</v>
      </c>
      <c r="G22" s="134">
        <v>158</v>
      </c>
      <c r="H22" s="137" t="s">
        <v>449</v>
      </c>
      <c r="I22" s="134">
        <v>3487</v>
      </c>
      <c r="J22" s="134">
        <v>5951</v>
      </c>
      <c r="K22" s="135">
        <f>I22+J22</f>
        <v>9438</v>
      </c>
      <c r="L22" s="134">
        <v>74</v>
      </c>
      <c r="M22" s="134">
        <v>359</v>
      </c>
      <c r="N22" s="34"/>
    </row>
    <row r="23" spans="1:14" ht="30" customHeight="1" thickBot="1">
      <c r="A23" s="139" t="s">
        <v>199</v>
      </c>
      <c r="B23" s="142" t="s">
        <v>449</v>
      </c>
      <c r="C23" s="141">
        <v>16513</v>
      </c>
      <c r="D23" s="141">
        <v>3017</v>
      </c>
      <c r="E23" s="142">
        <f>C23+D23</f>
        <v>19530</v>
      </c>
      <c r="F23" s="141" t="s">
        <v>449</v>
      </c>
      <c r="G23" s="141" t="s">
        <v>449</v>
      </c>
      <c r="H23" s="140" t="s">
        <v>449</v>
      </c>
      <c r="I23" s="141">
        <v>18287</v>
      </c>
      <c r="J23" s="141">
        <v>3059</v>
      </c>
      <c r="K23" s="142">
        <f>I23+J23</f>
        <v>21346</v>
      </c>
      <c r="L23" s="141" t="s">
        <v>449</v>
      </c>
      <c r="M23" s="141" t="s">
        <v>449</v>
      </c>
      <c r="N23" s="34"/>
    </row>
    <row r="24" spans="1:14" ht="30" customHeight="1" thickBot="1" thickTop="1">
      <c r="A24" s="299" t="s">
        <v>113</v>
      </c>
      <c r="B24" s="145">
        <f aca="true" t="shared" si="1" ref="B24:M24">SUM(B19:B23)</f>
        <v>427580</v>
      </c>
      <c r="C24" s="144">
        <f t="shared" si="1"/>
        <v>372642</v>
      </c>
      <c r="D24" s="144">
        <f t="shared" si="1"/>
        <v>193874</v>
      </c>
      <c r="E24" s="145">
        <f t="shared" si="1"/>
        <v>566516</v>
      </c>
      <c r="F24" s="144">
        <f t="shared" si="1"/>
        <v>5468</v>
      </c>
      <c r="G24" s="144">
        <f t="shared" si="1"/>
        <v>28006</v>
      </c>
      <c r="H24" s="143">
        <f t="shared" si="1"/>
        <v>437461</v>
      </c>
      <c r="I24" s="144">
        <f t="shared" si="1"/>
        <v>368485</v>
      </c>
      <c r="J24" s="144">
        <f t="shared" si="1"/>
        <v>196666</v>
      </c>
      <c r="K24" s="145">
        <f t="shared" si="1"/>
        <v>565151</v>
      </c>
      <c r="L24" s="144">
        <f t="shared" si="1"/>
        <v>3746</v>
      </c>
      <c r="M24" s="144">
        <f t="shared" si="1"/>
        <v>28012</v>
      </c>
      <c r="N24" s="34"/>
    </row>
    <row r="25" spans="1:13" ht="17.25" customHeight="1" thickBot="1">
      <c r="A25" s="296"/>
      <c r="B25" s="151"/>
      <c r="C25" s="147"/>
      <c r="D25" s="147"/>
      <c r="E25" s="134"/>
      <c r="F25" s="151"/>
      <c r="G25" s="147"/>
      <c r="H25" s="125"/>
      <c r="I25" s="125"/>
      <c r="J25" s="125"/>
      <c r="K25" s="134"/>
      <c r="L25" s="125"/>
      <c r="M25" s="152"/>
    </row>
    <row r="26" spans="1:13" ht="27" customHeight="1">
      <c r="A26" s="375" t="s">
        <v>103</v>
      </c>
      <c r="B26" s="393" t="s">
        <v>453</v>
      </c>
      <c r="C26" s="393"/>
      <c r="D26" s="393"/>
      <c r="E26" s="393"/>
      <c r="F26" s="393"/>
      <c r="G26" s="393"/>
      <c r="H26" s="392" t="s">
        <v>454</v>
      </c>
      <c r="I26" s="393"/>
      <c r="J26" s="393"/>
      <c r="K26" s="393"/>
      <c r="L26" s="393"/>
      <c r="M26" s="393"/>
    </row>
    <row r="27" spans="1:13" ht="27" customHeight="1">
      <c r="A27" s="376"/>
      <c r="B27" s="395" t="s">
        <v>440</v>
      </c>
      <c r="C27" s="389" t="s">
        <v>441</v>
      </c>
      <c r="D27" s="398"/>
      <c r="E27" s="398"/>
      <c r="F27" s="398"/>
      <c r="G27" s="398"/>
      <c r="H27" s="400" t="s">
        <v>104</v>
      </c>
      <c r="I27" s="389" t="s">
        <v>105</v>
      </c>
      <c r="J27" s="398"/>
      <c r="K27" s="398"/>
      <c r="L27" s="398"/>
      <c r="M27" s="398"/>
    </row>
    <row r="28" spans="1:13" ht="14.25">
      <c r="A28" s="376"/>
      <c r="B28" s="396"/>
      <c r="C28" s="127" t="s">
        <v>442</v>
      </c>
      <c r="D28" s="127" t="s">
        <v>443</v>
      </c>
      <c r="E28" s="129" t="s">
        <v>444</v>
      </c>
      <c r="F28" s="127" t="s">
        <v>445</v>
      </c>
      <c r="G28" s="148" t="s">
        <v>446</v>
      </c>
      <c r="H28" s="401"/>
      <c r="I28" s="127" t="s">
        <v>187</v>
      </c>
      <c r="J28" s="127" t="s">
        <v>106</v>
      </c>
      <c r="K28" s="129" t="s">
        <v>107</v>
      </c>
      <c r="L28" s="127" t="s">
        <v>281</v>
      </c>
      <c r="M28" s="148" t="s">
        <v>282</v>
      </c>
    </row>
    <row r="29" spans="1:13" ht="18.75" customHeight="1">
      <c r="A29" s="399"/>
      <c r="B29" s="397"/>
      <c r="C29" s="131" t="s">
        <v>447</v>
      </c>
      <c r="D29" s="131" t="s">
        <v>447</v>
      </c>
      <c r="E29" s="149" t="s">
        <v>447</v>
      </c>
      <c r="F29" s="131" t="s">
        <v>448</v>
      </c>
      <c r="G29" s="132" t="s">
        <v>448</v>
      </c>
      <c r="H29" s="402"/>
      <c r="I29" s="131" t="s">
        <v>108</v>
      </c>
      <c r="J29" s="131" t="s">
        <v>108</v>
      </c>
      <c r="K29" s="149" t="s">
        <v>108</v>
      </c>
      <c r="L29" s="131" t="s">
        <v>109</v>
      </c>
      <c r="M29" s="132" t="s">
        <v>109</v>
      </c>
    </row>
    <row r="30" spans="1:14" ht="30" customHeight="1">
      <c r="A30" s="297" t="s">
        <v>110</v>
      </c>
      <c r="B30" s="150">
        <v>377013</v>
      </c>
      <c r="C30" s="134">
        <v>247156</v>
      </c>
      <c r="D30" s="134">
        <v>116209</v>
      </c>
      <c r="E30" s="150">
        <f>C30+D30</f>
        <v>363365</v>
      </c>
      <c r="F30" s="136">
        <v>2124</v>
      </c>
      <c r="G30" s="136">
        <v>26149</v>
      </c>
      <c r="H30" s="133">
        <v>382332</v>
      </c>
      <c r="I30" s="134">
        <v>220900</v>
      </c>
      <c r="J30" s="134">
        <v>118697</v>
      </c>
      <c r="K30" s="150">
        <f>I30+J30</f>
        <v>339597</v>
      </c>
      <c r="L30" s="136">
        <v>1603</v>
      </c>
      <c r="M30" s="136">
        <v>25572</v>
      </c>
      <c r="N30" s="308"/>
    </row>
    <row r="31" spans="1:15" ht="30" customHeight="1">
      <c r="A31" s="138" t="s">
        <v>198</v>
      </c>
      <c r="B31" s="135">
        <v>34090</v>
      </c>
      <c r="C31" s="134">
        <v>34098</v>
      </c>
      <c r="D31" s="134">
        <v>18753</v>
      </c>
      <c r="E31" s="135">
        <f>C31+D31</f>
        <v>52851</v>
      </c>
      <c r="F31" s="134">
        <v>7</v>
      </c>
      <c r="G31" s="134">
        <v>139</v>
      </c>
      <c r="H31" s="137">
        <v>35728</v>
      </c>
      <c r="I31" s="134">
        <v>32225</v>
      </c>
      <c r="J31" s="134">
        <v>16957</v>
      </c>
      <c r="K31" s="135">
        <f>I31+J31</f>
        <v>49182</v>
      </c>
      <c r="L31" s="134">
        <v>2</v>
      </c>
      <c r="M31" s="134">
        <v>100</v>
      </c>
      <c r="O31" s="308"/>
    </row>
    <row r="32" spans="1:13" ht="30" customHeight="1">
      <c r="A32" s="298" t="s">
        <v>111</v>
      </c>
      <c r="B32" s="135">
        <v>40804</v>
      </c>
      <c r="C32" s="134">
        <v>70121</v>
      </c>
      <c r="D32" s="134">
        <v>53217</v>
      </c>
      <c r="E32" s="135">
        <f>C32+D32</f>
        <v>123338</v>
      </c>
      <c r="F32" s="134">
        <v>8</v>
      </c>
      <c r="G32" s="134">
        <v>237</v>
      </c>
      <c r="H32" s="137">
        <v>42471</v>
      </c>
      <c r="I32" s="134">
        <v>59872</v>
      </c>
      <c r="J32" s="134">
        <v>50775</v>
      </c>
      <c r="K32" s="135">
        <f>I32+J32</f>
        <v>110647</v>
      </c>
      <c r="L32" s="134">
        <v>3</v>
      </c>
      <c r="M32" s="134">
        <v>236</v>
      </c>
    </row>
    <row r="33" spans="1:13" ht="30" customHeight="1">
      <c r="A33" s="138" t="s">
        <v>112</v>
      </c>
      <c r="B33" s="135" t="s">
        <v>455</v>
      </c>
      <c r="C33" s="134">
        <v>2889</v>
      </c>
      <c r="D33" s="134">
        <v>5042</v>
      </c>
      <c r="E33" s="135">
        <f>C33+D33</f>
        <v>7931</v>
      </c>
      <c r="F33" s="134">
        <v>6</v>
      </c>
      <c r="G33" s="134">
        <v>169</v>
      </c>
      <c r="H33" s="137" t="s">
        <v>283</v>
      </c>
      <c r="I33" s="134">
        <v>1730</v>
      </c>
      <c r="J33" s="134">
        <v>2890</v>
      </c>
      <c r="K33" s="135">
        <v>4620</v>
      </c>
      <c r="L33" s="134">
        <v>1</v>
      </c>
      <c r="M33" s="134">
        <v>50</v>
      </c>
    </row>
    <row r="34" spans="1:13" ht="30" customHeight="1" thickBot="1">
      <c r="A34" s="139" t="s">
        <v>199</v>
      </c>
      <c r="B34" s="142" t="s">
        <v>449</v>
      </c>
      <c r="C34" s="141">
        <v>18218</v>
      </c>
      <c r="D34" s="141">
        <v>3457</v>
      </c>
      <c r="E34" s="142">
        <f>C34+D34</f>
        <v>21675</v>
      </c>
      <c r="F34" s="141" t="s">
        <v>449</v>
      </c>
      <c r="G34" s="141" t="s">
        <v>449</v>
      </c>
      <c r="H34" s="140" t="s">
        <v>414</v>
      </c>
      <c r="I34" s="141">
        <v>15430</v>
      </c>
      <c r="J34" s="141">
        <v>3152</v>
      </c>
      <c r="K34" s="142">
        <f>I34+J34</f>
        <v>18582</v>
      </c>
      <c r="L34" s="141" t="s">
        <v>414</v>
      </c>
      <c r="M34" s="141" t="s">
        <v>414</v>
      </c>
    </row>
    <row r="35" spans="1:13" ht="30" customHeight="1" thickBot="1" thickTop="1">
      <c r="A35" s="299" t="s">
        <v>113</v>
      </c>
      <c r="B35" s="145">
        <f aca="true" t="shared" si="2" ref="B35:G35">SUM(B30:B34)</f>
        <v>451907</v>
      </c>
      <c r="C35" s="144">
        <f t="shared" si="2"/>
        <v>372482</v>
      </c>
      <c r="D35" s="144">
        <f t="shared" si="2"/>
        <v>196678</v>
      </c>
      <c r="E35" s="145">
        <f t="shared" si="2"/>
        <v>569160</v>
      </c>
      <c r="F35" s="144">
        <f t="shared" si="2"/>
        <v>2145</v>
      </c>
      <c r="G35" s="144">
        <f t="shared" si="2"/>
        <v>26694</v>
      </c>
      <c r="H35" s="143">
        <f aca="true" t="shared" si="3" ref="H35:M35">SUM(H30:H34)</f>
        <v>460531</v>
      </c>
      <c r="I35" s="144">
        <f t="shared" si="3"/>
        <v>330157</v>
      </c>
      <c r="J35" s="144">
        <f t="shared" si="3"/>
        <v>192471</v>
      </c>
      <c r="K35" s="145">
        <f t="shared" si="3"/>
        <v>522628</v>
      </c>
      <c r="L35" s="144">
        <f t="shared" si="3"/>
        <v>1609</v>
      </c>
      <c r="M35" s="144">
        <f t="shared" si="3"/>
        <v>25958</v>
      </c>
    </row>
    <row r="36" spans="1:13" ht="18.75" customHeight="1">
      <c r="A36" s="295"/>
      <c r="B36" s="293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53" t="s">
        <v>422</v>
      </c>
    </row>
    <row r="37" spans="1:2" ht="13.5">
      <c r="A37" s="34"/>
      <c r="B37" s="103"/>
    </row>
  </sheetData>
  <sheetProtection/>
  <mergeCells count="21">
    <mergeCell ref="A4:A7"/>
    <mergeCell ref="B15:G15"/>
    <mergeCell ref="B16:B18"/>
    <mergeCell ref="C16:G16"/>
    <mergeCell ref="A15:A18"/>
    <mergeCell ref="H26:M26"/>
    <mergeCell ref="A26:A29"/>
    <mergeCell ref="B26:G26"/>
    <mergeCell ref="I27:M27"/>
    <mergeCell ref="H27:H29"/>
    <mergeCell ref="C27:G27"/>
    <mergeCell ref="H5:H7"/>
    <mergeCell ref="B5:B7"/>
    <mergeCell ref="C5:G5"/>
    <mergeCell ref="B4:G4"/>
    <mergeCell ref="B27:B29"/>
    <mergeCell ref="H15:M15"/>
    <mergeCell ref="H16:H18"/>
    <mergeCell ref="I16:M16"/>
    <mergeCell ref="I5:M5"/>
    <mergeCell ref="H4:M4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3" customWidth="1"/>
    <col min="2" max="2" width="25.625" style="23" customWidth="1"/>
    <col min="3" max="3" width="13.875" style="98" customWidth="1"/>
    <col min="4" max="4" width="25.625" style="23" customWidth="1"/>
    <col min="5" max="5" width="14.00390625" style="99" customWidth="1"/>
    <col min="6" max="6" width="25.625" style="23" customWidth="1"/>
    <col min="7" max="7" width="11.875" style="23" customWidth="1"/>
    <col min="8" max="8" width="25.625" style="23" customWidth="1"/>
    <col min="9" max="9" width="12.625" style="23" customWidth="1"/>
    <col min="10" max="16384" width="9.00390625" style="23" customWidth="1"/>
  </cols>
  <sheetData>
    <row r="1" spans="1:4" s="25" customFormat="1" ht="13.5" customHeight="1">
      <c r="A1" s="362" t="s">
        <v>520</v>
      </c>
      <c r="B1" s="47"/>
      <c r="C1" s="47"/>
      <c r="D1" s="47"/>
    </row>
    <row r="2" spans="1:9" ht="17.25" customHeight="1">
      <c r="A2" s="265" t="s">
        <v>114</v>
      </c>
      <c r="B2" s="5"/>
      <c r="C2" s="6"/>
      <c r="D2" s="22"/>
      <c r="E2" s="68"/>
      <c r="F2" s="22"/>
      <c r="G2" s="22"/>
      <c r="H2" s="22"/>
      <c r="I2" s="22"/>
    </row>
    <row r="3" spans="1:232" s="54" customFormat="1" ht="14.25" customHeight="1" thickBot="1">
      <c r="A3" s="1"/>
      <c r="B3" s="1"/>
      <c r="C3" s="7"/>
      <c r="E3" s="6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</row>
    <row r="4" spans="1:9" ht="30" customHeight="1">
      <c r="A4" s="300" t="s">
        <v>115</v>
      </c>
      <c r="B4" s="413" t="s">
        <v>116</v>
      </c>
      <c r="C4" s="414"/>
      <c r="D4" s="411" t="s">
        <v>117</v>
      </c>
      <c r="E4" s="414"/>
      <c r="F4" s="411" t="s">
        <v>119</v>
      </c>
      <c r="G4" s="413"/>
      <c r="H4" s="411" t="s">
        <v>118</v>
      </c>
      <c r="I4" s="412"/>
    </row>
    <row r="5" spans="1:9" ht="15.75" customHeight="1">
      <c r="A5" s="423" t="s">
        <v>339</v>
      </c>
      <c r="B5" s="425" t="s">
        <v>340</v>
      </c>
      <c r="C5" s="419"/>
      <c r="D5" s="415" t="s">
        <v>341</v>
      </c>
      <c r="E5" s="419"/>
      <c r="F5" s="421" t="s">
        <v>342</v>
      </c>
      <c r="G5" s="422"/>
      <c r="H5" s="415" t="s">
        <v>343</v>
      </c>
      <c r="I5" s="416"/>
    </row>
    <row r="6" spans="1:10" ht="16.5" customHeight="1">
      <c r="A6" s="424"/>
      <c r="B6" s="426"/>
      <c r="C6" s="420"/>
      <c r="D6" s="417"/>
      <c r="E6" s="420"/>
      <c r="F6" s="421" t="s">
        <v>344</v>
      </c>
      <c r="G6" s="422"/>
      <c r="H6" s="417"/>
      <c r="I6" s="418"/>
      <c r="J6" s="56"/>
    </row>
    <row r="7" spans="1:9" ht="17.25" customHeight="1">
      <c r="A7" s="430" t="s">
        <v>120</v>
      </c>
      <c r="B7" s="408" t="s">
        <v>121</v>
      </c>
      <c r="C7" s="439"/>
      <c r="D7" s="415" t="s">
        <v>210</v>
      </c>
      <c r="E7" s="419"/>
      <c r="F7" s="407" t="s">
        <v>345</v>
      </c>
      <c r="G7" s="408"/>
      <c r="H7" s="407" t="s">
        <v>122</v>
      </c>
      <c r="I7" s="444"/>
    </row>
    <row r="8" spans="1:9" ht="17.25" customHeight="1">
      <c r="A8" s="431"/>
      <c r="B8" s="440" t="s">
        <v>346</v>
      </c>
      <c r="C8" s="441"/>
      <c r="D8" s="409" t="s">
        <v>123</v>
      </c>
      <c r="E8" s="449"/>
      <c r="F8" s="409"/>
      <c r="G8" s="410"/>
      <c r="H8" s="445" t="s">
        <v>347</v>
      </c>
      <c r="I8" s="446"/>
    </row>
    <row r="9" spans="1:9" ht="17.25" customHeight="1">
      <c r="A9" s="432"/>
      <c r="B9" s="442" t="s">
        <v>348</v>
      </c>
      <c r="C9" s="443"/>
      <c r="D9" s="417"/>
      <c r="E9" s="420"/>
      <c r="F9" s="417"/>
      <c r="G9" s="426"/>
      <c r="H9" s="447"/>
      <c r="I9" s="448"/>
    </row>
    <row r="10" spans="1:9" ht="33" customHeight="1">
      <c r="A10" s="70" t="s">
        <v>124</v>
      </c>
      <c r="B10" s="429" t="s">
        <v>349</v>
      </c>
      <c r="C10" s="419"/>
      <c r="D10" s="421" t="s">
        <v>283</v>
      </c>
      <c r="E10" s="436"/>
      <c r="F10" s="421" t="s">
        <v>283</v>
      </c>
      <c r="G10" s="422"/>
      <c r="H10" s="421" t="s">
        <v>284</v>
      </c>
      <c r="I10" s="437"/>
    </row>
    <row r="11" spans="1:9" ht="18.75" customHeight="1">
      <c r="A11" s="301" t="s">
        <v>125</v>
      </c>
      <c r="B11" s="427" t="s">
        <v>350</v>
      </c>
      <c r="C11" s="428"/>
      <c r="D11" s="435" t="s">
        <v>351</v>
      </c>
      <c r="E11" s="428"/>
      <c r="F11" s="435" t="s">
        <v>352</v>
      </c>
      <c r="G11" s="427"/>
      <c r="H11" s="433" t="s">
        <v>456</v>
      </c>
      <c r="I11" s="434"/>
    </row>
    <row r="12" spans="1:9" ht="18.75" customHeight="1">
      <c r="A12" s="301" t="s">
        <v>126</v>
      </c>
      <c r="B12" s="427" t="s">
        <v>353</v>
      </c>
      <c r="C12" s="428"/>
      <c r="D12" s="421" t="s">
        <v>354</v>
      </c>
      <c r="E12" s="436"/>
      <c r="F12" s="421" t="s">
        <v>354</v>
      </c>
      <c r="G12" s="422"/>
      <c r="H12" s="435" t="s">
        <v>355</v>
      </c>
      <c r="I12" s="434"/>
    </row>
    <row r="13" spans="1:9" ht="18.75" customHeight="1">
      <c r="A13" s="70" t="s">
        <v>35</v>
      </c>
      <c r="B13" s="22" t="s">
        <v>127</v>
      </c>
      <c r="C13" s="74"/>
      <c r="D13" s="73"/>
      <c r="E13" s="75"/>
      <c r="F13" s="73"/>
      <c r="G13" s="22"/>
      <c r="H13" s="76" t="s">
        <v>128</v>
      </c>
      <c r="I13" s="77" t="s">
        <v>356</v>
      </c>
    </row>
    <row r="14" spans="1:9" ht="18.75" customHeight="1">
      <c r="A14" s="302"/>
      <c r="B14" s="55" t="s">
        <v>357</v>
      </c>
      <c r="C14" s="74" t="s">
        <v>358</v>
      </c>
      <c r="D14" s="27" t="s">
        <v>359</v>
      </c>
      <c r="E14" s="74" t="s">
        <v>360</v>
      </c>
      <c r="F14" s="27" t="s">
        <v>131</v>
      </c>
      <c r="G14" s="20" t="s">
        <v>132</v>
      </c>
      <c r="H14" s="27" t="s">
        <v>129</v>
      </c>
      <c r="I14" s="78" t="s">
        <v>130</v>
      </c>
    </row>
    <row r="15" spans="1:9" ht="18.75" customHeight="1">
      <c r="A15" s="302"/>
      <c r="B15" s="55" t="s">
        <v>133</v>
      </c>
      <c r="C15" s="74" t="s">
        <v>134</v>
      </c>
      <c r="D15" s="27" t="s">
        <v>361</v>
      </c>
      <c r="E15" s="74" t="s">
        <v>362</v>
      </c>
      <c r="F15" s="27" t="s">
        <v>135</v>
      </c>
      <c r="G15" s="20" t="s">
        <v>132</v>
      </c>
      <c r="H15" s="27" t="s">
        <v>363</v>
      </c>
      <c r="I15" s="78" t="s">
        <v>364</v>
      </c>
    </row>
    <row r="16" spans="1:9" ht="18.75" customHeight="1">
      <c r="A16" s="302"/>
      <c r="B16" s="55" t="s">
        <v>136</v>
      </c>
      <c r="C16" s="74" t="s">
        <v>137</v>
      </c>
      <c r="D16" s="27" t="s">
        <v>365</v>
      </c>
      <c r="E16" s="74" t="s">
        <v>366</v>
      </c>
      <c r="F16" s="27" t="s">
        <v>209</v>
      </c>
      <c r="G16" s="20" t="s">
        <v>132</v>
      </c>
      <c r="H16" s="27" t="s">
        <v>138</v>
      </c>
      <c r="I16" s="78" t="s">
        <v>367</v>
      </c>
    </row>
    <row r="17" spans="1:9" ht="18.75" customHeight="1">
      <c r="A17" s="302"/>
      <c r="B17" s="55" t="s">
        <v>139</v>
      </c>
      <c r="C17" s="74" t="s">
        <v>368</v>
      </c>
      <c r="D17" s="27" t="s">
        <v>369</v>
      </c>
      <c r="E17" s="74" t="s">
        <v>370</v>
      </c>
      <c r="F17" s="27"/>
      <c r="G17" s="55"/>
      <c r="H17" s="27" t="s">
        <v>140</v>
      </c>
      <c r="I17" s="78" t="s">
        <v>371</v>
      </c>
    </row>
    <row r="18" spans="1:9" ht="18.75" customHeight="1">
      <c r="A18" s="302"/>
      <c r="B18" s="55" t="s">
        <v>141</v>
      </c>
      <c r="C18" s="74" t="s">
        <v>372</v>
      </c>
      <c r="D18" s="27" t="s">
        <v>373</v>
      </c>
      <c r="E18" s="74" t="s">
        <v>374</v>
      </c>
      <c r="F18" s="27"/>
      <c r="G18" s="55"/>
      <c r="H18" s="27" t="s">
        <v>142</v>
      </c>
      <c r="I18" s="78"/>
    </row>
    <row r="19" spans="1:9" ht="18.75" customHeight="1">
      <c r="A19" s="302"/>
      <c r="B19" s="55" t="s">
        <v>375</v>
      </c>
      <c r="C19" s="74" t="s">
        <v>143</v>
      </c>
      <c r="D19" s="27" t="s">
        <v>376</v>
      </c>
      <c r="E19" s="74" t="s">
        <v>377</v>
      </c>
      <c r="F19" s="27"/>
      <c r="G19" s="55"/>
      <c r="H19" s="8" t="s">
        <v>378</v>
      </c>
      <c r="I19" s="78" t="s">
        <v>379</v>
      </c>
    </row>
    <row r="20" spans="1:9" ht="18.75" customHeight="1">
      <c r="A20" s="302"/>
      <c r="B20" s="55" t="s">
        <v>215</v>
      </c>
      <c r="C20" s="74" t="s">
        <v>144</v>
      </c>
      <c r="D20" s="27"/>
      <c r="E20" s="74"/>
      <c r="F20" s="27"/>
      <c r="G20" s="55"/>
      <c r="H20" s="8" t="s">
        <v>380</v>
      </c>
      <c r="I20" s="78" t="s">
        <v>381</v>
      </c>
    </row>
    <row r="21" spans="1:9" ht="18.75" customHeight="1">
      <c r="A21" s="302"/>
      <c r="B21" s="55" t="s">
        <v>382</v>
      </c>
      <c r="C21" s="74"/>
      <c r="D21" s="73"/>
      <c r="E21" s="75"/>
      <c r="F21" s="73"/>
      <c r="G21" s="22"/>
      <c r="H21" s="27" t="s">
        <v>145</v>
      </c>
      <c r="I21" s="78" t="s">
        <v>383</v>
      </c>
    </row>
    <row r="22" spans="1:9" ht="18.75" customHeight="1">
      <c r="A22" s="302"/>
      <c r="B22" s="287" t="s">
        <v>384</v>
      </c>
      <c r="C22" s="74" t="s">
        <v>385</v>
      </c>
      <c r="D22" s="73"/>
      <c r="E22" s="75"/>
      <c r="F22" s="73"/>
      <c r="G22" s="22"/>
      <c r="H22" s="27" t="s">
        <v>386</v>
      </c>
      <c r="I22" s="78" t="s">
        <v>387</v>
      </c>
    </row>
    <row r="23" spans="1:9" ht="18.75" customHeight="1">
      <c r="A23" s="302"/>
      <c r="B23" s="287" t="s">
        <v>388</v>
      </c>
      <c r="C23" s="74" t="s">
        <v>389</v>
      </c>
      <c r="D23" s="73"/>
      <c r="E23" s="75"/>
      <c r="F23" s="73"/>
      <c r="G23" s="22"/>
      <c r="H23" s="27" t="s">
        <v>146</v>
      </c>
      <c r="I23" s="78" t="s">
        <v>390</v>
      </c>
    </row>
    <row r="24" spans="1:9" ht="18.75" customHeight="1">
      <c r="A24" s="302"/>
      <c r="B24" s="287" t="s">
        <v>147</v>
      </c>
      <c r="C24" s="74" t="s">
        <v>391</v>
      </c>
      <c r="D24" s="73"/>
      <c r="E24" s="75"/>
      <c r="F24" s="73"/>
      <c r="G24" s="22"/>
      <c r="H24" s="27" t="s">
        <v>148</v>
      </c>
      <c r="I24" s="78" t="s">
        <v>392</v>
      </c>
    </row>
    <row r="25" spans="1:9" ht="18.75" customHeight="1">
      <c r="A25" s="302"/>
      <c r="B25" s="287" t="s">
        <v>149</v>
      </c>
      <c r="C25" s="74"/>
      <c r="D25" s="73"/>
      <c r="E25" s="75"/>
      <c r="F25" s="73"/>
      <c r="G25" s="22"/>
      <c r="H25" s="27" t="s">
        <v>150</v>
      </c>
      <c r="I25" s="78" t="s">
        <v>151</v>
      </c>
    </row>
    <row r="26" spans="1:9" ht="18.75" customHeight="1">
      <c r="A26" s="302"/>
      <c r="B26" s="288" t="s">
        <v>152</v>
      </c>
      <c r="C26" s="74" t="s">
        <v>153</v>
      </c>
      <c r="D26" s="73"/>
      <c r="E26" s="75"/>
      <c r="F26" s="73"/>
      <c r="G26" s="22"/>
      <c r="H26" s="27" t="s">
        <v>154</v>
      </c>
      <c r="I26" s="78" t="s">
        <v>151</v>
      </c>
    </row>
    <row r="27" spans="1:9" ht="18.75" customHeight="1">
      <c r="A27" s="302"/>
      <c r="B27" s="288" t="s">
        <v>155</v>
      </c>
      <c r="C27" s="74" t="s">
        <v>156</v>
      </c>
      <c r="D27" s="73"/>
      <c r="E27" s="75"/>
      <c r="F27" s="73"/>
      <c r="G27" s="22"/>
      <c r="H27" s="27" t="s">
        <v>157</v>
      </c>
      <c r="I27" s="78" t="s">
        <v>393</v>
      </c>
    </row>
    <row r="28" spans="1:9" ht="18.75" customHeight="1">
      <c r="A28" s="302"/>
      <c r="B28" s="55" t="s">
        <v>394</v>
      </c>
      <c r="C28" s="74"/>
      <c r="D28" s="73"/>
      <c r="E28" s="75"/>
      <c r="F28" s="73"/>
      <c r="G28" s="22"/>
      <c r="H28" s="27" t="s">
        <v>158</v>
      </c>
      <c r="I28" s="78" t="s">
        <v>159</v>
      </c>
    </row>
    <row r="29" spans="1:9" ht="18.75" customHeight="1">
      <c r="A29" s="302"/>
      <c r="B29" s="287" t="s">
        <v>160</v>
      </c>
      <c r="C29" s="74" t="s">
        <v>395</v>
      </c>
      <c r="D29" s="73"/>
      <c r="E29" s="75"/>
      <c r="F29" s="73"/>
      <c r="G29" s="22"/>
      <c r="H29" s="27" t="s">
        <v>161</v>
      </c>
      <c r="I29" s="78" t="s">
        <v>159</v>
      </c>
    </row>
    <row r="30" spans="1:9" ht="18.75" customHeight="1">
      <c r="A30" s="302"/>
      <c r="B30" s="288" t="s">
        <v>396</v>
      </c>
      <c r="C30" s="74"/>
      <c r="D30" s="73"/>
      <c r="E30" s="75"/>
      <c r="F30" s="73"/>
      <c r="G30" s="22"/>
      <c r="H30" s="27" t="s">
        <v>162</v>
      </c>
      <c r="I30" s="78" t="s">
        <v>159</v>
      </c>
    </row>
    <row r="31" spans="1:9" ht="18.75" customHeight="1">
      <c r="A31" s="302"/>
      <c r="B31" s="287" t="s">
        <v>397</v>
      </c>
      <c r="C31" s="74" t="s">
        <v>398</v>
      </c>
      <c r="D31" s="73"/>
      <c r="E31" s="75"/>
      <c r="F31" s="73"/>
      <c r="G31" s="22"/>
      <c r="H31" s="27"/>
      <c r="I31" s="78"/>
    </row>
    <row r="32" spans="1:9" ht="18.75" customHeight="1">
      <c r="A32" s="302"/>
      <c r="B32" s="289" t="s">
        <v>399</v>
      </c>
      <c r="C32" s="74" t="s">
        <v>400</v>
      </c>
      <c r="D32" s="73"/>
      <c r="E32" s="75"/>
      <c r="F32" s="73"/>
      <c r="G32" s="22"/>
      <c r="H32" s="27"/>
      <c r="I32" s="78"/>
    </row>
    <row r="33" spans="1:9" ht="18.75" customHeight="1">
      <c r="A33" s="302"/>
      <c r="B33" s="287" t="s">
        <v>401</v>
      </c>
      <c r="C33" s="74" t="s">
        <v>402</v>
      </c>
      <c r="D33" s="73"/>
      <c r="E33" s="75"/>
      <c r="F33" s="73"/>
      <c r="G33" s="22"/>
      <c r="H33" s="27"/>
      <c r="I33" s="78"/>
    </row>
    <row r="34" spans="1:9" ht="18.75" customHeight="1">
      <c r="A34" s="303"/>
      <c r="B34" s="290" t="s">
        <v>403</v>
      </c>
      <c r="C34" s="80" t="s">
        <v>404</v>
      </c>
      <c r="D34" s="81"/>
      <c r="E34" s="82"/>
      <c r="F34" s="81"/>
      <c r="G34" s="83"/>
      <c r="H34" s="84"/>
      <c r="I34" s="85"/>
    </row>
    <row r="35" spans="1:9" s="26" customFormat="1" ht="13.5">
      <c r="A35" s="430" t="s">
        <v>208</v>
      </c>
      <c r="B35" s="90"/>
      <c r="C35" s="86"/>
      <c r="D35" s="87" t="s">
        <v>405</v>
      </c>
      <c r="E35" s="88" t="s">
        <v>406</v>
      </c>
      <c r="F35" s="89"/>
      <c r="G35" s="90"/>
      <c r="H35" s="71"/>
      <c r="I35" s="77"/>
    </row>
    <row r="36" spans="1:9" s="26" customFormat="1" ht="13.5">
      <c r="A36" s="431"/>
      <c r="B36" s="291" t="s">
        <v>163</v>
      </c>
      <c r="C36" s="91" t="s">
        <v>407</v>
      </c>
      <c r="D36" s="72" t="s">
        <v>408</v>
      </c>
      <c r="E36" s="74" t="s">
        <v>409</v>
      </c>
      <c r="F36" s="79" t="s">
        <v>410</v>
      </c>
      <c r="G36" s="55"/>
      <c r="H36" s="72" t="s">
        <v>164</v>
      </c>
      <c r="I36" s="78" t="s">
        <v>165</v>
      </c>
    </row>
    <row r="37" spans="1:9" s="26" customFormat="1" ht="13.5">
      <c r="A37" s="432"/>
      <c r="B37" s="286" t="s">
        <v>411</v>
      </c>
      <c r="C37" s="74" t="s">
        <v>412</v>
      </c>
      <c r="D37" s="27" t="s">
        <v>166</v>
      </c>
      <c r="E37" s="74" t="s">
        <v>167</v>
      </c>
      <c r="F37" s="79" t="s">
        <v>413</v>
      </c>
      <c r="G37" s="55"/>
      <c r="H37" s="72" t="s">
        <v>168</v>
      </c>
      <c r="I37" s="78" t="s">
        <v>169</v>
      </c>
    </row>
    <row r="38" spans="1:9" s="26" customFormat="1" ht="14.25" thickBot="1">
      <c r="A38" s="438"/>
      <c r="B38" s="92"/>
      <c r="C38" s="93"/>
      <c r="D38" s="92"/>
      <c r="E38" s="93"/>
      <c r="F38" s="94"/>
      <c r="G38" s="95"/>
      <c r="H38" s="96"/>
      <c r="I38" s="97"/>
    </row>
    <row r="39" ht="18.75" customHeight="1">
      <c r="I39" s="100" t="s">
        <v>170</v>
      </c>
    </row>
  </sheetData>
  <sheetProtection/>
  <mergeCells count="36">
    <mergeCell ref="A35:A38"/>
    <mergeCell ref="B7:C7"/>
    <mergeCell ref="B8:C8"/>
    <mergeCell ref="B9:C9"/>
    <mergeCell ref="H7:I7"/>
    <mergeCell ref="H8:I8"/>
    <mergeCell ref="H9:I9"/>
    <mergeCell ref="D7:E7"/>
    <mergeCell ref="D8:E8"/>
    <mergeCell ref="D9:E9"/>
    <mergeCell ref="F9:G9"/>
    <mergeCell ref="H11:I11"/>
    <mergeCell ref="H12:I12"/>
    <mergeCell ref="D10:E10"/>
    <mergeCell ref="D11:E11"/>
    <mergeCell ref="D12:E12"/>
    <mergeCell ref="H10:I10"/>
    <mergeCell ref="F10:G10"/>
    <mergeCell ref="F11:G11"/>
    <mergeCell ref="F12:G12"/>
    <mergeCell ref="A5:A6"/>
    <mergeCell ref="B5:C6"/>
    <mergeCell ref="B12:C12"/>
    <mergeCell ref="B10:C10"/>
    <mergeCell ref="B11:C11"/>
    <mergeCell ref="A7:A9"/>
    <mergeCell ref="F7:G7"/>
    <mergeCell ref="F8:G8"/>
    <mergeCell ref="H4:I4"/>
    <mergeCell ref="B4:C4"/>
    <mergeCell ref="D4:E4"/>
    <mergeCell ref="H5:I6"/>
    <mergeCell ref="D5:E6"/>
    <mergeCell ref="F4:G4"/>
    <mergeCell ref="F5:G5"/>
    <mergeCell ref="F6:G6"/>
  </mergeCells>
  <printOptions/>
  <pageMargins left="0.9448818897637796" right="0.5905511811023623" top="0.787401574803149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  <ignoredErrors>
    <ignoredError sqref="B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32" customWidth="1"/>
    <col min="2" max="2" width="12.50390625" style="32" customWidth="1"/>
    <col min="3" max="3" width="16.50390625" style="32" bestFit="1" customWidth="1"/>
    <col min="4" max="4" width="14.25390625" style="32" customWidth="1"/>
    <col min="5" max="16384" width="9.00390625" style="32" customWidth="1"/>
  </cols>
  <sheetData>
    <row r="1" spans="1:3" s="25" customFormat="1" ht="13.5" customHeight="1">
      <c r="A1" s="362" t="s">
        <v>520</v>
      </c>
      <c r="B1" s="47"/>
      <c r="C1" s="47"/>
    </row>
    <row r="2" spans="1:18" s="15" customFormat="1" ht="17.25" customHeight="1">
      <c r="A2" s="266" t="s">
        <v>171</v>
      </c>
      <c r="B2" s="9"/>
      <c r="C2" s="9"/>
      <c r="D2" s="9"/>
      <c r="E2" s="11"/>
      <c r="F2" s="5"/>
      <c r="G2" s="12"/>
      <c r="H2" s="12"/>
      <c r="I2" s="12"/>
      <c r="J2" s="12"/>
      <c r="K2" s="13"/>
      <c r="L2" s="11"/>
      <c r="M2" s="11"/>
      <c r="N2" s="5"/>
      <c r="O2" s="12"/>
      <c r="P2" s="5"/>
      <c r="Q2" s="12"/>
      <c r="R2" s="14"/>
    </row>
    <row r="3" spans="1:18" s="23" customFormat="1" ht="14.25" customHeight="1" thickBot="1">
      <c r="A3" s="54"/>
      <c r="C3" s="25"/>
      <c r="D3" s="309" t="s">
        <v>457</v>
      </c>
      <c r="E3" s="21"/>
      <c r="F3" s="21"/>
      <c r="G3" s="55"/>
      <c r="H3" s="28"/>
      <c r="I3" s="28"/>
      <c r="J3" s="21"/>
      <c r="K3" s="56"/>
      <c r="L3" s="21"/>
      <c r="M3" s="20"/>
      <c r="N3" s="57"/>
      <c r="O3" s="46"/>
      <c r="P3" s="20"/>
      <c r="Q3" s="45"/>
      <c r="R3" s="22"/>
    </row>
    <row r="4" spans="1:18" s="23" customFormat="1" ht="22.5" customHeight="1">
      <c r="A4" s="420" t="s">
        <v>172</v>
      </c>
      <c r="B4" s="453"/>
      <c r="C4" s="106" t="s">
        <v>429</v>
      </c>
      <c r="D4" s="248" t="s">
        <v>430</v>
      </c>
      <c r="E4" s="21"/>
      <c r="F4" s="20"/>
      <c r="G4" s="20"/>
      <c r="H4" s="45"/>
      <c r="I4" s="45"/>
      <c r="J4" s="45"/>
      <c r="K4" s="56"/>
      <c r="L4" s="21"/>
      <c r="M4" s="20"/>
      <c r="N4" s="21"/>
      <c r="O4" s="21"/>
      <c r="P4" s="21"/>
      <c r="Q4" s="21"/>
      <c r="R4" s="22"/>
    </row>
    <row r="5" spans="1:18" s="23" customFormat="1" ht="22.5" customHeight="1">
      <c r="A5" s="454" t="s">
        <v>335</v>
      </c>
      <c r="B5" s="454"/>
      <c r="C5" s="249">
        <v>2331</v>
      </c>
      <c r="D5" s="252">
        <v>43495</v>
      </c>
      <c r="E5" s="60"/>
      <c r="F5" s="57"/>
      <c r="G5" s="24"/>
      <c r="H5" s="61"/>
      <c r="I5" s="62"/>
      <c r="J5" s="21"/>
      <c r="K5" s="56"/>
      <c r="L5" s="21"/>
      <c r="M5" s="20"/>
      <c r="N5" s="21"/>
      <c r="O5" s="21"/>
      <c r="P5" s="21"/>
      <c r="Q5" s="21"/>
      <c r="R5" s="22"/>
    </row>
    <row r="6" spans="1:18" s="23" customFormat="1" ht="22.5" customHeight="1">
      <c r="A6" s="452" t="s">
        <v>336</v>
      </c>
      <c r="B6" s="452"/>
      <c r="C6" s="250">
        <v>2423</v>
      </c>
      <c r="D6" s="253">
        <v>20829</v>
      </c>
      <c r="E6" s="60"/>
      <c r="F6" s="57"/>
      <c r="G6" s="24"/>
      <c r="H6" s="43"/>
      <c r="I6" s="62"/>
      <c r="J6" s="21"/>
      <c r="K6" s="56"/>
      <c r="L6" s="21"/>
      <c r="M6" s="20"/>
      <c r="N6" s="21"/>
      <c r="O6" s="21"/>
      <c r="P6" s="21"/>
      <c r="Q6" s="21"/>
      <c r="R6" s="22"/>
    </row>
    <row r="7" spans="1:18" s="23" customFormat="1" ht="22.5" customHeight="1">
      <c r="A7" s="452" t="s">
        <v>173</v>
      </c>
      <c r="B7" s="452"/>
      <c r="C7" s="250">
        <v>710</v>
      </c>
      <c r="D7" s="253">
        <v>13593</v>
      </c>
      <c r="E7" s="60"/>
      <c r="F7" s="57"/>
      <c r="G7" s="24"/>
      <c r="H7" s="43"/>
      <c r="I7" s="62"/>
      <c r="J7" s="21"/>
      <c r="K7" s="56"/>
      <c r="L7" s="21"/>
      <c r="M7" s="20"/>
      <c r="N7" s="21"/>
      <c r="O7" s="21"/>
      <c r="P7" s="21"/>
      <c r="Q7" s="21"/>
      <c r="R7" s="22"/>
    </row>
    <row r="8" spans="1:18" s="23" customFormat="1" ht="22.5" customHeight="1">
      <c r="A8" s="452" t="s">
        <v>174</v>
      </c>
      <c r="B8" s="452"/>
      <c r="C8" s="250">
        <v>770</v>
      </c>
      <c r="D8" s="253">
        <v>11822</v>
      </c>
      <c r="E8" s="60"/>
      <c r="F8" s="57"/>
      <c r="G8" s="24"/>
      <c r="H8" s="43"/>
      <c r="I8" s="62"/>
      <c r="J8" s="21"/>
      <c r="K8" s="56"/>
      <c r="L8" s="21"/>
      <c r="M8" s="20"/>
      <c r="N8" s="21"/>
      <c r="O8" s="21"/>
      <c r="P8" s="21"/>
      <c r="Q8" s="21"/>
      <c r="R8" s="22"/>
    </row>
    <row r="9" spans="1:18" s="23" customFormat="1" ht="22.5" customHeight="1">
      <c r="A9" s="452" t="s">
        <v>175</v>
      </c>
      <c r="B9" s="452"/>
      <c r="C9" s="250">
        <v>680</v>
      </c>
      <c r="D9" s="253">
        <v>3422</v>
      </c>
      <c r="E9" s="60"/>
      <c r="F9" s="20"/>
      <c r="G9" s="24"/>
      <c r="H9" s="43"/>
      <c r="I9" s="62"/>
      <c r="J9" s="21"/>
      <c r="K9" s="56"/>
      <c r="L9" s="21"/>
      <c r="M9" s="20"/>
      <c r="N9" s="21"/>
      <c r="O9" s="21"/>
      <c r="P9" s="21"/>
      <c r="Q9" s="21"/>
      <c r="R9" s="22"/>
    </row>
    <row r="10" spans="1:18" s="23" customFormat="1" ht="22.5" customHeight="1">
      <c r="A10" s="452" t="s">
        <v>176</v>
      </c>
      <c r="B10" s="452"/>
      <c r="C10" s="250">
        <v>465</v>
      </c>
      <c r="D10" s="253">
        <v>2600</v>
      </c>
      <c r="E10" s="63"/>
      <c r="F10" s="55"/>
      <c r="G10" s="24"/>
      <c r="H10" s="43"/>
      <c r="I10" s="62"/>
      <c r="J10" s="21"/>
      <c r="K10" s="56"/>
      <c r="L10" s="21"/>
      <c r="M10" s="20"/>
      <c r="N10" s="21"/>
      <c r="O10" s="21"/>
      <c r="P10" s="21"/>
      <c r="Q10" s="21"/>
      <c r="R10" s="22"/>
    </row>
    <row r="11" spans="1:18" s="23" customFormat="1" ht="22.5" customHeight="1">
      <c r="A11" s="452" t="s">
        <v>177</v>
      </c>
      <c r="B11" s="452"/>
      <c r="C11" s="250">
        <v>887</v>
      </c>
      <c r="D11" s="253">
        <v>10470</v>
      </c>
      <c r="E11" s="63"/>
      <c r="F11" s="28"/>
      <c r="G11" s="43"/>
      <c r="H11" s="43"/>
      <c r="I11" s="43"/>
      <c r="J11" s="21"/>
      <c r="K11" s="56"/>
      <c r="L11" s="21"/>
      <c r="M11" s="20"/>
      <c r="N11" s="21"/>
      <c r="O11" s="21"/>
      <c r="P11" s="21"/>
      <c r="Q11" s="21"/>
      <c r="R11" s="22"/>
    </row>
    <row r="12" spans="1:18" s="23" customFormat="1" ht="22.5" customHeight="1" thickBot="1">
      <c r="A12" s="451" t="s">
        <v>337</v>
      </c>
      <c r="B12" s="451"/>
      <c r="C12" s="251" t="s">
        <v>338</v>
      </c>
      <c r="D12" s="254">
        <v>3332</v>
      </c>
      <c r="E12" s="63"/>
      <c r="F12" s="55"/>
      <c r="G12" s="24"/>
      <c r="H12" s="43"/>
      <c r="I12" s="62"/>
      <c r="J12" s="21"/>
      <c r="K12" s="56"/>
      <c r="L12" s="21"/>
      <c r="M12" s="20"/>
      <c r="N12" s="21"/>
      <c r="O12" s="21"/>
      <c r="P12" s="21"/>
      <c r="Q12" s="21"/>
      <c r="R12" s="22"/>
    </row>
    <row r="13" spans="1:18" s="23" customFormat="1" ht="22.5" customHeight="1" thickBot="1" thickTop="1">
      <c r="A13" s="450" t="s">
        <v>178</v>
      </c>
      <c r="B13" s="450"/>
      <c r="C13" s="255">
        <f>SUM(C5:C12)</f>
        <v>8266</v>
      </c>
      <c r="D13" s="256">
        <f>SUM(D5:D12)</f>
        <v>109563</v>
      </c>
      <c r="E13" s="67"/>
      <c r="F13" s="28"/>
      <c r="G13" s="43"/>
      <c r="H13" s="43"/>
      <c r="I13" s="62"/>
      <c r="J13" s="21"/>
      <c r="K13" s="56"/>
      <c r="L13" s="21"/>
      <c r="M13" s="20"/>
      <c r="N13" s="21"/>
      <c r="O13" s="21"/>
      <c r="P13" s="21"/>
      <c r="Q13" s="21"/>
      <c r="R13" s="22"/>
    </row>
    <row r="14" spans="1:18" s="23" customFormat="1" ht="22.5" customHeight="1">
      <c r="A14" s="66"/>
      <c r="C14" s="28"/>
      <c r="D14" s="43" t="s">
        <v>421</v>
      </c>
      <c r="E14" s="67"/>
      <c r="F14" s="20"/>
      <c r="G14" s="24"/>
      <c r="H14" s="43"/>
      <c r="I14" s="62"/>
      <c r="J14" s="21"/>
      <c r="K14" s="56"/>
      <c r="L14" s="21"/>
      <c r="M14" s="20"/>
      <c r="N14" s="21"/>
      <c r="O14" s="21"/>
      <c r="P14" s="21"/>
      <c r="Q14" s="21"/>
      <c r="R14" s="22"/>
    </row>
    <row r="15" spans="1:18" s="23" customFormat="1" ht="18.75" customHeight="1">
      <c r="A15" s="22"/>
      <c r="C15" s="26"/>
      <c r="D15" s="31"/>
      <c r="E15" s="67"/>
      <c r="F15" s="20"/>
      <c r="G15" s="24"/>
      <c r="H15" s="43"/>
      <c r="I15" s="62"/>
      <c r="J15" s="21"/>
      <c r="K15" s="56"/>
      <c r="L15" s="21"/>
      <c r="M15" s="20"/>
      <c r="N15" s="21"/>
      <c r="O15" s="21"/>
      <c r="P15" s="21"/>
      <c r="Q15" s="21"/>
      <c r="R15" s="22"/>
    </row>
    <row r="16" spans="1:18" s="23" customFormat="1" ht="18.75" customHeight="1">
      <c r="A16" s="22"/>
      <c r="C16" s="26"/>
      <c r="D16" s="31"/>
      <c r="E16" s="67"/>
      <c r="F16" s="20"/>
      <c r="G16" s="24"/>
      <c r="H16" s="43"/>
      <c r="I16" s="62"/>
      <c r="J16" s="21"/>
      <c r="K16" s="56"/>
      <c r="L16" s="21"/>
      <c r="M16" s="20"/>
      <c r="N16" s="21"/>
      <c r="O16" s="21"/>
      <c r="P16" s="21"/>
      <c r="Q16" s="21"/>
      <c r="R16" s="22"/>
    </row>
    <row r="17" spans="1:17" s="23" customFormat="1" ht="13.5">
      <c r="A17" s="22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s="23" customFormat="1" ht="13.5">
      <c r="A18" s="2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2" ht="22.5" customHeight="1">
      <c r="A19" s="22"/>
      <c r="B19" s="23"/>
    </row>
    <row r="20" ht="13.5">
      <c r="A20" s="34"/>
    </row>
    <row r="21" ht="13.5">
      <c r="A21" s="34"/>
    </row>
    <row r="22" ht="13.5">
      <c r="A22" s="34"/>
    </row>
    <row r="23" ht="13.5">
      <c r="A23" s="34"/>
    </row>
    <row r="24" ht="13.5">
      <c r="A24" s="34"/>
    </row>
    <row r="25" ht="13.5">
      <c r="A25" s="34"/>
    </row>
    <row r="26" ht="13.5">
      <c r="A26" s="34"/>
    </row>
    <row r="27" ht="13.5">
      <c r="A27" s="34"/>
    </row>
    <row r="28" ht="13.5">
      <c r="A28" s="34"/>
    </row>
    <row r="29" ht="13.5">
      <c r="A29" s="34"/>
    </row>
    <row r="30" ht="13.5">
      <c r="A30" s="34"/>
    </row>
    <row r="31" ht="13.5">
      <c r="A31" s="34"/>
    </row>
    <row r="32" ht="13.5">
      <c r="A32" s="34"/>
    </row>
    <row r="33" ht="13.5">
      <c r="A33" s="34"/>
    </row>
    <row r="34" ht="13.5">
      <c r="A34" s="34"/>
    </row>
    <row r="35" ht="13.5">
      <c r="A35" s="34"/>
    </row>
    <row r="36" ht="13.5">
      <c r="A36" s="34"/>
    </row>
    <row r="37" ht="13.5">
      <c r="A37" s="34"/>
    </row>
    <row r="38" ht="13.5">
      <c r="A38" s="34"/>
    </row>
  </sheetData>
  <sheetProtection/>
  <mergeCells count="10">
    <mergeCell ref="A13:B13"/>
    <mergeCell ref="A12:B12"/>
    <mergeCell ref="A10:B10"/>
    <mergeCell ref="A11:B11"/>
    <mergeCell ref="A4:B4"/>
    <mergeCell ref="A5:B5"/>
    <mergeCell ref="A9:B9"/>
    <mergeCell ref="A8:B8"/>
    <mergeCell ref="A7:B7"/>
    <mergeCell ref="A6:B6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32" customWidth="1"/>
    <col min="2" max="2" width="22.875" style="32" customWidth="1"/>
    <col min="3" max="4" width="17.625" style="32" customWidth="1"/>
    <col min="5" max="16384" width="9.00390625" style="32" customWidth="1"/>
  </cols>
  <sheetData>
    <row r="1" spans="1:3" s="25" customFormat="1" ht="13.5" customHeight="1">
      <c r="A1" s="362" t="s">
        <v>520</v>
      </c>
      <c r="C1" s="30"/>
    </row>
    <row r="2" spans="1:18" s="15" customFormat="1" ht="17.25" customHeight="1">
      <c r="A2" s="266" t="s">
        <v>179</v>
      </c>
      <c r="C2" s="4"/>
      <c r="D2" s="31"/>
      <c r="E2" s="11"/>
      <c r="F2" s="5"/>
      <c r="G2" s="12"/>
      <c r="H2" s="12"/>
      <c r="I2" s="12"/>
      <c r="J2" s="12"/>
      <c r="K2" s="13"/>
      <c r="L2" s="11"/>
      <c r="M2" s="11"/>
      <c r="N2" s="5"/>
      <c r="O2" s="12"/>
      <c r="P2" s="5"/>
      <c r="Q2" s="12"/>
      <c r="R2" s="14"/>
    </row>
    <row r="3" spans="1:18" s="23" customFormat="1" ht="14.25" customHeight="1" thickBot="1">
      <c r="A3" s="54"/>
      <c r="B3" s="54"/>
      <c r="C3" s="54"/>
      <c r="D3" s="310" t="s">
        <v>458</v>
      </c>
      <c r="E3" s="21"/>
      <c r="F3" s="21"/>
      <c r="G3" s="55"/>
      <c r="H3" s="28"/>
      <c r="I3" s="28"/>
      <c r="J3" s="21"/>
      <c r="K3" s="56"/>
      <c r="L3" s="21"/>
      <c r="M3" s="20"/>
      <c r="N3" s="57"/>
      <c r="O3" s="46"/>
      <c r="P3" s="20"/>
      <c r="Q3" s="45"/>
      <c r="R3" s="22"/>
    </row>
    <row r="4" spans="1:18" s="23" customFormat="1" ht="22.5" customHeight="1">
      <c r="A4" s="457" t="s">
        <v>180</v>
      </c>
      <c r="B4" s="457"/>
      <c r="C4" s="58" t="s">
        <v>431</v>
      </c>
      <c r="D4" s="50" t="s">
        <v>432</v>
      </c>
      <c r="E4" s="21"/>
      <c r="F4" s="20"/>
      <c r="G4" s="20"/>
      <c r="H4" s="45"/>
      <c r="I4" s="45"/>
      <c r="J4" s="45"/>
      <c r="K4" s="56"/>
      <c r="L4" s="21"/>
      <c r="M4" s="20"/>
      <c r="N4" s="21"/>
      <c r="O4" s="21"/>
      <c r="P4" s="21"/>
      <c r="Q4" s="21"/>
      <c r="R4" s="22"/>
    </row>
    <row r="5" spans="1:18" s="23" customFormat="1" ht="22.5" customHeight="1">
      <c r="A5" s="455" t="s">
        <v>202</v>
      </c>
      <c r="B5" s="278" t="s">
        <v>201</v>
      </c>
      <c r="C5" s="257">
        <v>1131</v>
      </c>
      <c r="D5" s="259">
        <v>8009</v>
      </c>
      <c r="E5" s="60"/>
      <c r="F5" s="57"/>
      <c r="G5" s="24"/>
      <c r="H5" s="61"/>
      <c r="I5" s="62"/>
      <c r="J5" s="21"/>
      <c r="K5" s="56"/>
      <c r="L5" s="21"/>
      <c r="M5" s="20"/>
      <c r="N5" s="21"/>
      <c r="O5" s="21"/>
      <c r="P5" s="21"/>
      <c r="Q5" s="21"/>
      <c r="R5" s="22"/>
    </row>
    <row r="6" spans="1:18" s="23" customFormat="1" ht="22.5" customHeight="1">
      <c r="A6" s="455"/>
      <c r="B6" s="64" t="s">
        <v>200</v>
      </c>
      <c r="C6" s="65">
        <v>852</v>
      </c>
      <c r="D6" s="51">
        <v>7953</v>
      </c>
      <c r="E6" s="60"/>
      <c r="F6" s="57"/>
      <c r="G6" s="24"/>
      <c r="H6" s="43"/>
      <c r="I6" s="62"/>
      <c r="J6" s="21"/>
      <c r="K6" s="56"/>
      <c r="L6" s="21"/>
      <c r="M6" s="20"/>
      <c r="N6" s="21"/>
      <c r="O6" s="21"/>
      <c r="P6" s="21"/>
      <c r="Q6" s="21"/>
      <c r="R6" s="22"/>
    </row>
    <row r="7" spans="1:18" s="23" customFormat="1" ht="22.5" customHeight="1">
      <c r="A7" s="455"/>
      <c r="B7" s="279" t="s">
        <v>333</v>
      </c>
      <c r="C7" s="65">
        <v>2362</v>
      </c>
      <c r="D7" s="51">
        <v>4626</v>
      </c>
      <c r="E7" s="60"/>
      <c r="F7" s="57"/>
      <c r="G7" s="24"/>
      <c r="H7" s="43"/>
      <c r="I7" s="62"/>
      <c r="J7" s="21"/>
      <c r="K7" s="56"/>
      <c r="L7" s="21"/>
      <c r="M7" s="20"/>
      <c r="N7" s="21"/>
      <c r="O7" s="21"/>
      <c r="P7" s="21"/>
      <c r="Q7" s="21"/>
      <c r="R7" s="22"/>
    </row>
    <row r="8" spans="1:18" s="23" customFormat="1" ht="27.75" thickBot="1">
      <c r="A8" s="455"/>
      <c r="B8" s="285" t="s">
        <v>420</v>
      </c>
      <c r="C8" s="258">
        <v>170</v>
      </c>
      <c r="D8" s="112">
        <v>3965</v>
      </c>
      <c r="E8" s="60"/>
      <c r="F8" s="20"/>
      <c r="G8" s="24"/>
      <c r="H8" s="43"/>
      <c r="I8" s="62"/>
      <c r="J8" s="21"/>
      <c r="K8" s="56"/>
      <c r="L8" s="21"/>
      <c r="M8" s="20"/>
      <c r="N8" s="21"/>
      <c r="O8" s="21"/>
      <c r="P8" s="21"/>
      <c r="Q8" s="21"/>
      <c r="R8" s="22"/>
    </row>
    <row r="9" spans="1:18" s="23" customFormat="1" ht="22.5" customHeight="1" thickTop="1">
      <c r="A9" s="455"/>
      <c r="B9" s="64" t="s">
        <v>203</v>
      </c>
      <c r="C9" s="65">
        <f>SUM(C5:C8)</f>
        <v>4515</v>
      </c>
      <c r="D9" s="51">
        <f>SUM(D5:D8)</f>
        <v>24553</v>
      </c>
      <c r="E9" s="63"/>
      <c r="F9" s="55"/>
      <c r="G9" s="24"/>
      <c r="H9" s="43"/>
      <c r="I9" s="62"/>
      <c r="J9" s="21"/>
      <c r="K9" s="56"/>
      <c r="L9" s="21"/>
      <c r="M9" s="20"/>
      <c r="N9" s="21"/>
      <c r="O9" s="21"/>
      <c r="P9" s="21"/>
      <c r="Q9" s="21"/>
      <c r="R9" s="22"/>
    </row>
    <row r="10" spans="1:18" s="23" customFormat="1" ht="22.5" customHeight="1">
      <c r="A10" s="455" t="s">
        <v>204</v>
      </c>
      <c r="B10" s="260" t="s">
        <v>201</v>
      </c>
      <c r="C10" s="257">
        <v>561</v>
      </c>
      <c r="D10" s="259">
        <v>4958</v>
      </c>
      <c r="E10" s="63"/>
      <c r="F10" s="55"/>
      <c r="G10" s="24"/>
      <c r="H10" s="43"/>
      <c r="I10" s="62"/>
      <c r="J10" s="21"/>
      <c r="K10" s="56"/>
      <c r="L10" s="21"/>
      <c r="M10" s="20"/>
      <c r="N10" s="21"/>
      <c r="O10" s="21"/>
      <c r="P10" s="21"/>
      <c r="Q10" s="21"/>
      <c r="R10" s="22"/>
    </row>
    <row r="11" spans="1:18" s="23" customFormat="1" ht="22.5" customHeight="1">
      <c r="A11" s="455"/>
      <c r="B11" s="279" t="s">
        <v>200</v>
      </c>
      <c r="C11" s="65">
        <v>441</v>
      </c>
      <c r="D11" s="51">
        <v>3447</v>
      </c>
      <c r="E11" s="63"/>
      <c r="F11" s="55"/>
      <c r="G11" s="24"/>
      <c r="H11" s="43"/>
      <c r="I11" s="62"/>
      <c r="J11" s="21"/>
      <c r="K11" s="56"/>
      <c r="L11" s="21"/>
      <c r="M11" s="20"/>
      <c r="N11" s="21"/>
      <c r="O11" s="21"/>
      <c r="P11" s="21"/>
      <c r="Q11" s="21"/>
      <c r="R11" s="22"/>
    </row>
    <row r="12" spans="1:18" s="23" customFormat="1" ht="22.5" customHeight="1" thickBot="1">
      <c r="A12" s="455"/>
      <c r="B12" s="261" t="s">
        <v>181</v>
      </c>
      <c r="C12" s="258">
        <v>203</v>
      </c>
      <c r="D12" s="112">
        <v>5690</v>
      </c>
      <c r="E12" s="63"/>
      <c r="F12" s="55"/>
      <c r="G12" s="24"/>
      <c r="H12" s="43"/>
      <c r="I12" s="62"/>
      <c r="J12" s="21"/>
      <c r="K12" s="56"/>
      <c r="L12" s="21"/>
      <c r="M12" s="20"/>
      <c r="N12" s="21"/>
      <c r="O12" s="21"/>
      <c r="P12" s="21"/>
      <c r="Q12" s="21"/>
      <c r="R12" s="22"/>
    </row>
    <row r="13" spans="1:18" s="23" customFormat="1" ht="22.5" customHeight="1" thickTop="1">
      <c r="A13" s="455"/>
      <c r="B13" s="121" t="s">
        <v>203</v>
      </c>
      <c r="C13" s="59">
        <f>SUM(C10:C12)</f>
        <v>1205</v>
      </c>
      <c r="D13" s="52">
        <f>SUM(D10:D12)</f>
        <v>14095</v>
      </c>
      <c r="E13" s="63"/>
      <c r="F13" s="55"/>
      <c r="G13" s="24"/>
      <c r="H13" s="43"/>
      <c r="I13" s="62"/>
      <c r="J13" s="21"/>
      <c r="K13" s="56"/>
      <c r="L13" s="21"/>
      <c r="M13" s="20"/>
      <c r="N13" s="21"/>
      <c r="O13" s="21"/>
      <c r="P13" s="21"/>
      <c r="Q13" s="21"/>
      <c r="R13" s="22"/>
    </row>
    <row r="14" spans="1:18" s="23" customFormat="1" ht="22.5" customHeight="1" thickBot="1">
      <c r="A14" s="456" t="s">
        <v>205</v>
      </c>
      <c r="B14" s="456"/>
      <c r="C14" s="109">
        <v>406</v>
      </c>
      <c r="D14" s="110">
        <v>2466</v>
      </c>
      <c r="E14" s="63"/>
      <c r="F14" s="55"/>
      <c r="G14" s="24"/>
      <c r="H14" s="43"/>
      <c r="I14" s="62"/>
      <c r="J14" s="21"/>
      <c r="K14" s="56"/>
      <c r="L14" s="21"/>
      <c r="M14" s="20"/>
      <c r="N14" s="21"/>
      <c r="O14" s="21"/>
      <c r="P14" s="21"/>
      <c r="Q14" s="21"/>
      <c r="R14" s="22"/>
    </row>
    <row r="15" spans="1:18" s="23" customFormat="1" ht="22.5" customHeight="1" thickBot="1" thickTop="1">
      <c r="A15" s="450" t="s">
        <v>334</v>
      </c>
      <c r="B15" s="450"/>
      <c r="C15" s="107">
        <f>SUM(C9,C13,C14)</f>
        <v>6126</v>
      </c>
      <c r="D15" s="108">
        <f>SUM(D9,D13,D14)</f>
        <v>41114</v>
      </c>
      <c r="E15" s="63"/>
      <c r="F15" s="28"/>
      <c r="G15" s="43"/>
      <c r="H15" s="43"/>
      <c r="I15" s="43"/>
      <c r="J15" s="21"/>
      <c r="K15" s="56"/>
      <c r="L15" s="21"/>
      <c r="M15" s="20"/>
      <c r="N15" s="21"/>
      <c r="O15" s="21"/>
      <c r="P15" s="21"/>
      <c r="Q15" s="21"/>
      <c r="R15" s="22"/>
    </row>
    <row r="16" spans="1:18" s="23" customFormat="1" ht="22.5" customHeight="1">
      <c r="A16" s="66"/>
      <c r="B16" s="66"/>
      <c r="D16" s="24" t="s">
        <v>182</v>
      </c>
      <c r="E16" s="63"/>
      <c r="F16" s="55"/>
      <c r="G16" s="24"/>
      <c r="H16" s="43"/>
      <c r="I16" s="62"/>
      <c r="J16" s="21"/>
      <c r="K16" s="56"/>
      <c r="L16" s="21"/>
      <c r="M16" s="20"/>
      <c r="N16" s="21"/>
      <c r="O16" s="21"/>
      <c r="P16" s="21"/>
      <c r="Q16" s="21"/>
      <c r="R16" s="22"/>
    </row>
    <row r="17" spans="1:18" s="23" customFormat="1" ht="22.5" customHeight="1">
      <c r="A17" s="22"/>
      <c r="E17" s="67"/>
      <c r="F17" s="28"/>
      <c r="G17" s="43"/>
      <c r="H17" s="43"/>
      <c r="I17" s="62"/>
      <c r="J17" s="21"/>
      <c r="K17" s="56"/>
      <c r="L17" s="21"/>
      <c r="M17" s="20"/>
      <c r="N17" s="21"/>
      <c r="O17" s="21"/>
      <c r="P17" s="21"/>
      <c r="Q17" s="21"/>
      <c r="R17" s="22"/>
    </row>
    <row r="18" ht="13.5">
      <c r="A18" s="294"/>
    </row>
    <row r="19" ht="13.5">
      <c r="A19" s="294"/>
    </row>
    <row r="20" ht="13.5">
      <c r="A20" s="294"/>
    </row>
    <row r="21" ht="13.5">
      <c r="A21" s="294"/>
    </row>
    <row r="22" ht="13.5">
      <c r="A22" s="294"/>
    </row>
    <row r="23" ht="13.5">
      <c r="A23" s="294"/>
    </row>
    <row r="24" ht="13.5">
      <c r="A24" s="294"/>
    </row>
    <row r="25" ht="13.5">
      <c r="A25" s="294"/>
    </row>
    <row r="26" ht="13.5">
      <c r="A26" s="294"/>
    </row>
    <row r="27" ht="13.5">
      <c r="A27" s="294"/>
    </row>
    <row r="28" ht="13.5">
      <c r="A28" s="294"/>
    </row>
    <row r="29" ht="13.5">
      <c r="A29" s="294"/>
    </row>
    <row r="30" ht="13.5">
      <c r="A30" s="294"/>
    </row>
    <row r="31" ht="13.5">
      <c r="A31" s="294"/>
    </row>
    <row r="32" ht="13.5">
      <c r="A32" s="294"/>
    </row>
    <row r="33" ht="13.5">
      <c r="A33" s="294"/>
    </row>
    <row r="34" ht="13.5">
      <c r="A34" s="294"/>
    </row>
    <row r="35" ht="13.5">
      <c r="A35" s="294"/>
    </row>
    <row r="36" ht="13.5">
      <c r="A36" s="294"/>
    </row>
    <row r="37" ht="13.5">
      <c r="A37" s="294"/>
    </row>
    <row r="38" ht="13.5">
      <c r="A38" s="34"/>
    </row>
  </sheetData>
  <sheetProtection/>
  <mergeCells count="5">
    <mergeCell ref="A10:A13"/>
    <mergeCell ref="A15:B15"/>
    <mergeCell ref="A14:B14"/>
    <mergeCell ref="A4:B4"/>
    <mergeCell ref="A5:A9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32" customWidth="1"/>
    <col min="2" max="2" width="24.75390625" style="32" customWidth="1"/>
    <col min="3" max="3" width="16.125" style="32" customWidth="1"/>
    <col min="4" max="4" width="16.00390625" style="32" customWidth="1"/>
    <col min="5" max="5" width="8.00390625" style="32" customWidth="1"/>
    <col min="6" max="16384" width="9.00390625" style="32" customWidth="1"/>
  </cols>
  <sheetData>
    <row r="1" spans="1:3" s="25" customFormat="1" ht="13.5" customHeight="1">
      <c r="A1" s="362" t="s">
        <v>520</v>
      </c>
      <c r="B1" s="47"/>
      <c r="C1" s="47"/>
    </row>
    <row r="2" spans="1:18" s="16" customFormat="1" ht="17.25" customHeight="1">
      <c r="A2" s="266" t="s">
        <v>183</v>
      </c>
      <c r="B2" s="48"/>
      <c r="C2" s="48"/>
      <c r="D2" s="48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 customHeight="1" thickBot="1">
      <c r="A3" s="54"/>
      <c r="B3" s="23"/>
      <c r="D3" s="310" t="s">
        <v>458</v>
      </c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22.5" customHeight="1">
      <c r="A4" s="420" t="s">
        <v>184</v>
      </c>
      <c r="B4" s="458"/>
      <c r="C4" s="50" t="s">
        <v>185</v>
      </c>
      <c r="D4" s="37" t="s">
        <v>433</v>
      </c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2.5" customHeight="1">
      <c r="A5" s="459" t="s">
        <v>186</v>
      </c>
      <c r="B5" s="278" t="s">
        <v>207</v>
      </c>
      <c r="C5" s="259">
        <v>23541</v>
      </c>
      <c r="D5" s="262">
        <f>C5/C13</f>
        <v>0.32910666853068643</v>
      </c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22.5" customHeight="1">
      <c r="A6" s="460"/>
      <c r="B6" s="279" t="s">
        <v>206</v>
      </c>
      <c r="C6" s="65">
        <v>3226</v>
      </c>
      <c r="D6" s="263">
        <f>C6/C13</f>
        <v>0.04509995805955543</v>
      </c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4" ht="22.5" customHeight="1" thickBot="1">
      <c r="A7" s="460"/>
      <c r="B7" s="280" t="s">
        <v>187</v>
      </c>
      <c r="C7" s="258">
        <v>23727</v>
      </c>
      <c r="D7" s="113">
        <f>C7/C13</f>
        <v>0.3317069760939466</v>
      </c>
    </row>
    <row r="8" spans="1:4" ht="22.5" customHeight="1" thickTop="1">
      <c r="A8" s="462"/>
      <c r="B8" s="264" t="s">
        <v>188</v>
      </c>
      <c r="C8" s="52">
        <f>SUM(C5:C7)</f>
        <v>50494</v>
      </c>
      <c r="D8" s="53">
        <f>C8/C13</f>
        <v>0.7059136026841885</v>
      </c>
    </row>
    <row r="9" spans="1:4" ht="22.5" customHeight="1">
      <c r="A9" s="459" t="s">
        <v>189</v>
      </c>
      <c r="B9" s="281" t="s">
        <v>285</v>
      </c>
      <c r="C9" s="259">
        <v>13158</v>
      </c>
      <c r="D9" s="262">
        <f>C9/C13</f>
        <v>0.1839507898783727</v>
      </c>
    </row>
    <row r="10" spans="1:4" ht="22.5" customHeight="1">
      <c r="A10" s="460"/>
      <c r="B10" s="282" t="s">
        <v>216</v>
      </c>
      <c r="C10" s="65">
        <v>5741</v>
      </c>
      <c r="D10" s="263">
        <f>C10/C13</f>
        <v>0.08026003075632601</v>
      </c>
    </row>
    <row r="11" spans="1:4" ht="22.5" customHeight="1" thickBot="1">
      <c r="A11" s="460"/>
      <c r="B11" s="283" t="s">
        <v>214</v>
      </c>
      <c r="C11" s="112">
        <v>2137</v>
      </c>
      <c r="D11" s="113">
        <f>C11/C13</f>
        <v>0.02987557668111282</v>
      </c>
    </row>
    <row r="12" spans="1:4" ht="22.5" customHeight="1" thickBot="1" thickTop="1">
      <c r="A12" s="461"/>
      <c r="B12" s="284" t="s">
        <v>188</v>
      </c>
      <c r="C12" s="112">
        <f>SUM(C9:C11)</f>
        <v>21036</v>
      </c>
      <c r="D12" s="113">
        <f>C12/C13</f>
        <v>0.29408639731581154</v>
      </c>
    </row>
    <row r="13" spans="1:4" ht="22.5" customHeight="1" thickBot="1" thickTop="1">
      <c r="A13" s="450" t="s">
        <v>190</v>
      </c>
      <c r="B13" s="450"/>
      <c r="C13" s="108">
        <f>SUM(C12,C8)</f>
        <v>71530</v>
      </c>
      <c r="D13" s="111">
        <f>C13/C13</f>
        <v>1</v>
      </c>
    </row>
    <row r="14" spans="1:4" ht="22.5" customHeight="1">
      <c r="A14" s="66"/>
      <c r="B14" s="34"/>
      <c r="C14" s="34"/>
      <c r="D14" s="24" t="s">
        <v>191</v>
      </c>
    </row>
    <row r="15" ht="22.5" customHeight="1">
      <c r="A15" s="73"/>
    </row>
    <row r="16" spans="1:2" ht="22.5" customHeight="1">
      <c r="A16" s="73"/>
      <c r="B16" s="23"/>
    </row>
    <row r="17" ht="13.5">
      <c r="A17" s="294"/>
    </row>
    <row r="18" ht="13.5">
      <c r="A18" s="294"/>
    </row>
    <row r="19" ht="13.5">
      <c r="A19" s="294"/>
    </row>
    <row r="20" ht="13.5">
      <c r="A20" s="294"/>
    </row>
    <row r="21" ht="13.5">
      <c r="A21" s="294"/>
    </row>
    <row r="22" ht="13.5">
      <c r="A22" s="294"/>
    </row>
    <row r="23" ht="13.5">
      <c r="A23" s="294"/>
    </row>
    <row r="24" ht="13.5">
      <c r="A24" s="294"/>
    </row>
    <row r="25" ht="13.5">
      <c r="A25" s="294"/>
    </row>
    <row r="26" ht="13.5">
      <c r="A26" s="294"/>
    </row>
    <row r="27" ht="13.5">
      <c r="A27" s="294"/>
    </row>
    <row r="28" ht="13.5">
      <c r="A28" s="294"/>
    </row>
    <row r="29" ht="13.5">
      <c r="A29" s="294"/>
    </row>
    <row r="30" ht="13.5">
      <c r="A30" s="294"/>
    </row>
    <row r="31" ht="13.5">
      <c r="A31" s="294"/>
    </row>
    <row r="32" ht="13.5">
      <c r="A32" s="294"/>
    </row>
    <row r="33" ht="13.5">
      <c r="A33" s="294"/>
    </row>
    <row r="34" ht="13.5">
      <c r="A34" s="294"/>
    </row>
    <row r="35" ht="13.5">
      <c r="A35" s="294"/>
    </row>
    <row r="36" ht="13.5">
      <c r="A36" s="294"/>
    </row>
    <row r="37" ht="13.5">
      <c r="A37" s="294"/>
    </row>
    <row r="38" ht="13.5">
      <c r="A38" s="34"/>
    </row>
  </sheetData>
  <sheetProtection/>
  <mergeCells count="4">
    <mergeCell ref="A4:B4"/>
    <mergeCell ref="A9:A12"/>
    <mergeCell ref="A13:B13"/>
    <mergeCell ref="A5:A8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375" style="32" customWidth="1"/>
    <col min="2" max="2" width="13.00390625" style="32" customWidth="1"/>
    <col min="3" max="3" width="13.125" style="32" bestFit="1" customWidth="1"/>
    <col min="4" max="4" width="10.50390625" style="32" bestFit="1" customWidth="1"/>
    <col min="5" max="5" width="17.375" style="32" bestFit="1" customWidth="1"/>
    <col min="6" max="6" width="13.375" style="32" customWidth="1"/>
    <col min="7" max="7" width="7.625" style="32" customWidth="1"/>
    <col min="8" max="8" width="7.25390625" style="32" customWidth="1"/>
    <col min="9" max="16384" width="9.00390625" style="32" customWidth="1"/>
  </cols>
  <sheetData>
    <row r="1" s="25" customFormat="1" ht="13.5" customHeight="1">
      <c r="A1" s="362" t="s">
        <v>520</v>
      </c>
    </row>
    <row r="2" spans="1:3" ht="17.25" customHeight="1">
      <c r="A2" s="18" t="s">
        <v>213</v>
      </c>
      <c r="B2" s="31"/>
      <c r="C2" s="31"/>
    </row>
    <row r="3" spans="1:9" ht="14.25" customHeight="1" thickBot="1">
      <c r="A3" s="33"/>
      <c r="B3" s="33"/>
      <c r="C3" s="33"/>
      <c r="D3" s="33"/>
      <c r="E3" s="33"/>
      <c r="F3" s="310" t="s">
        <v>458</v>
      </c>
      <c r="G3" s="34"/>
      <c r="H3" s="34"/>
      <c r="I3" s="34"/>
    </row>
    <row r="4" spans="1:9" ht="60" customHeight="1">
      <c r="A4" s="105" t="s">
        <v>192</v>
      </c>
      <c r="B4" s="105" t="s">
        <v>417</v>
      </c>
      <c r="C4" s="35" t="s">
        <v>418</v>
      </c>
      <c r="D4" s="35" t="s">
        <v>419</v>
      </c>
      <c r="E4" s="36" t="s">
        <v>415</v>
      </c>
      <c r="F4" s="37" t="s">
        <v>416</v>
      </c>
      <c r="G4" s="29"/>
      <c r="H4" s="34"/>
      <c r="I4" s="34"/>
    </row>
    <row r="5" spans="1:9" ht="37.5" customHeight="1">
      <c r="A5" s="38" t="s">
        <v>193</v>
      </c>
      <c r="B5" s="275">
        <v>4105</v>
      </c>
      <c r="C5" s="39">
        <v>2443</v>
      </c>
      <c r="D5" s="40">
        <f aca="true" t="shared" si="0" ref="D5:D10">ROUND(C5/B5*100,1)</f>
        <v>59.5</v>
      </c>
      <c r="E5" s="39">
        <v>3389</v>
      </c>
      <c r="F5" s="41">
        <v>57000</v>
      </c>
      <c r="G5" s="42"/>
      <c r="H5" s="43"/>
      <c r="I5" s="34"/>
    </row>
    <row r="6" spans="1:9" ht="37.5" customHeight="1">
      <c r="A6" s="38" t="s">
        <v>194</v>
      </c>
      <c r="B6" s="275">
        <v>1203</v>
      </c>
      <c r="C6" s="39">
        <v>869</v>
      </c>
      <c r="D6" s="40">
        <f t="shared" si="0"/>
        <v>72.2</v>
      </c>
      <c r="E6" s="39">
        <v>1683</v>
      </c>
      <c r="F6" s="41">
        <v>53369</v>
      </c>
      <c r="G6" s="43"/>
      <c r="H6" s="43"/>
      <c r="I6" s="34"/>
    </row>
    <row r="7" spans="1:9" ht="37.5" customHeight="1">
      <c r="A7" s="38" t="s">
        <v>195</v>
      </c>
      <c r="B7" s="275">
        <v>114</v>
      </c>
      <c r="C7" s="39">
        <v>44</v>
      </c>
      <c r="D7" s="40">
        <f t="shared" si="0"/>
        <v>38.6</v>
      </c>
      <c r="E7" s="39">
        <v>44</v>
      </c>
      <c r="F7" s="41">
        <v>1490</v>
      </c>
      <c r="G7" s="42"/>
      <c r="H7" s="43"/>
      <c r="I7" s="34"/>
    </row>
    <row r="8" spans="1:9" ht="37.5" customHeight="1">
      <c r="A8" s="44" t="s">
        <v>331</v>
      </c>
      <c r="B8" s="275">
        <v>347</v>
      </c>
      <c r="C8" s="39">
        <v>167</v>
      </c>
      <c r="D8" s="40">
        <f t="shared" si="0"/>
        <v>48.1</v>
      </c>
      <c r="E8" s="39">
        <v>170</v>
      </c>
      <c r="F8" s="41">
        <v>2372</v>
      </c>
      <c r="G8" s="43"/>
      <c r="H8" s="43"/>
      <c r="I8" s="34"/>
    </row>
    <row r="9" spans="1:9" ht="37.5" customHeight="1" thickBot="1">
      <c r="A9" s="117" t="s">
        <v>332</v>
      </c>
      <c r="B9" s="276">
        <v>347</v>
      </c>
      <c r="C9" s="118">
        <v>79</v>
      </c>
      <c r="D9" s="119">
        <f t="shared" si="0"/>
        <v>22.8</v>
      </c>
      <c r="E9" s="118">
        <v>84</v>
      </c>
      <c r="F9" s="120">
        <v>1987</v>
      </c>
      <c r="G9" s="43"/>
      <c r="H9" s="43"/>
      <c r="I9" s="34"/>
    </row>
    <row r="10" spans="1:9" ht="37.5" customHeight="1" thickBot="1" thickTop="1">
      <c r="A10" s="305" t="s">
        <v>196</v>
      </c>
      <c r="B10" s="277">
        <f>SUM(B5:B9)</f>
        <v>6116</v>
      </c>
      <c r="C10" s="114">
        <f>SUM(C5:C9)</f>
        <v>3602</v>
      </c>
      <c r="D10" s="115">
        <f t="shared" si="0"/>
        <v>58.9</v>
      </c>
      <c r="E10" s="114">
        <f>SUM(E5:E9)</f>
        <v>5370</v>
      </c>
      <c r="F10" s="116">
        <f>SUM(F5:F9)</f>
        <v>116218</v>
      </c>
      <c r="G10" s="42"/>
      <c r="H10" s="43"/>
      <c r="I10" s="34"/>
    </row>
    <row r="11" spans="1:8" ht="22.5" customHeight="1">
      <c r="A11" s="304"/>
      <c r="B11" s="43"/>
      <c r="C11" s="43"/>
      <c r="E11" s="28"/>
      <c r="F11" s="24" t="s">
        <v>197</v>
      </c>
      <c r="G11" s="43"/>
      <c r="H11" s="43"/>
    </row>
    <row r="12" spans="1:9" ht="13.5">
      <c r="A12" s="46"/>
      <c r="B12" s="46"/>
      <c r="C12" s="46"/>
      <c r="D12" s="43"/>
      <c r="F12" s="34"/>
      <c r="G12" s="34"/>
      <c r="H12" s="34"/>
      <c r="I12" s="34"/>
    </row>
    <row r="13" spans="1:9" ht="13.5">
      <c r="A13" s="34"/>
      <c r="B13" s="34"/>
      <c r="C13" s="34"/>
      <c r="E13" s="34"/>
      <c r="F13" s="34"/>
      <c r="G13" s="34"/>
      <c r="H13" s="34"/>
      <c r="I13" s="34"/>
    </row>
    <row r="14" spans="1:9" ht="13.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3.5">
      <c r="A15" s="34"/>
      <c r="B15" s="34"/>
      <c r="C15" s="34"/>
      <c r="D15" s="34"/>
      <c r="E15" s="34"/>
      <c r="F15" s="34"/>
      <c r="G15" s="34"/>
      <c r="H15" s="34"/>
      <c r="I15" s="34"/>
    </row>
    <row r="16" ht="13.5">
      <c r="A16" s="34"/>
    </row>
    <row r="17" ht="13.5">
      <c r="A17" s="294"/>
    </row>
    <row r="18" ht="13.5">
      <c r="A18" s="294"/>
    </row>
    <row r="19" ht="13.5">
      <c r="A19" s="294"/>
    </row>
    <row r="20" ht="13.5">
      <c r="A20" s="294"/>
    </row>
    <row r="21" ht="13.5">
      <c r="A21" s="294"/>
    </row>
    <row r="22" ht="13.5">
      <c r="A22" s="294"/>
    </row>
    <row r="23" ht="13.5">
      <c r="A23" s="294"/>
    </row>
    <row r="24" ht="13.5">
      <c r="A24" s="294"/>
    </row>
    <row r="25" ht="13.5">
      <c r="A25" s="294"/>
    </row>
    <row r="26" ht="13.5">
      <c r="A26" s="294"/>
    </row>
    <row r="27" ht="13.5">
      <c r="A27" s="294"/>
    </row>
    <row r="28" ht="13.5">
      <c r="A28" s="294"/>
    </row>
    <row r="29" ht="13.5">
      <c r="A29" s="294"/>
    </row>
    <row r="30" ht="13.5">
      <c r="A30" s="294"/>
    </row>
    <row r="31" ht="13.5">
      <c r="A31" s="294"/>
    </row>
    <row r="32" ht="13.5">
      <c r="A32" s="294"/>
    </row>
    <row r="33" ht="13.5">
      <c r="A33" s="294"/>
    </row>
    <row r="34" ht="13.5">
      <c r="A34" s="294"/>
    </row>
    <row r="35" ht="13.5">
      <c r="A35" s="294"/>
    </row>
    <row r="36" ht="13.5">
      <c r="A36" s="294"/>
    </row>
    <row r="37" ht="13.5">
      <c r="A37" s="294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6" r:id="rId1"/>
  <headerFooter alignWithMargins="0">
    <oddFooter>&amp;R&amp;A</oddFooter>
  </headerFooter>
  <ignoredErrors>
    <ignoredError sqref="D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311" customWidth="1"/>
    <col min="2" max="2" width="21.125" style="311" bestFit="1" customWidth="1"/>
    <col min="3" max="3" width="13.875" style="311" customWidth="1"/>
    <col min="4" max="4" width="15.50390625" style="311" customWidth="1"/>
    <col min="5" max="5" width="14.00390625" style="311" customWidth="1"/>
    <col min="6" max="6" width="25.625" style="311" customWidth="1"/>
    <col min="7" max="7" width="11.875" style="311" customWidth="1"/>
    <col min="8" max="8" width="25.625" style="311" customWidth="1"/>
    <col min="9" max="9" width="12.625" style="311" customWidth="1"/>
    <col min="10" max="16384" width="9.00390625" style="311" customWidth="1"/>
  </cols>
  <sheetData>
    <row r="1" spans="1:4" ht="13.5">
      <c r="A1" s="362" t="s">
        <v>520</v>
      </c>
      <c r="B1" s="340"/>
      <c r="C1" s="340"/>
      <c r="D1" s="340"/>
    </row>
    <row r="2" spans="1:4" ht="17.25" customHeight="1">
      <c r="A2" s="466" t="s">
        <v>500</v>
      </c>
      <c r="B2" s="467"/>
      <c r="C2" s="467"/>
      <c r="D2" s="467"/>
    </row>
    <row r="3" ht="14.25" customHeight="1" thickBot="1"/>
    <row r="4" spans="1:3" ht="33" customHeight="1">
      <c r="A4" s="339" t="s">
        <v>115</v>
      </c>
      <c r="B4" s="338" t="s">
        <v>499</v>
      </c>
      <c r="C4" s="337"/>
    </row>
    <row r="5" spans="1:3" ht="21" customHeight="1">
      <c r="A5" s="336" t="s">
        <v>498</v>
      </c>
      <c r="B5" s="335" t="s">
        <v>497</v>
      </c>
      <c r="C5" s="333"/>
    </row>
    <row r="6" spans="1:3" ht="13.5">
      <c r="A6" s="463" t="s">
        <v>496</v>
      </c>
      <c r="B6" s="334" t="s">
        <v>495</v>
      </c>
      <c r="C6" s="333"/>
    </row>
    <row r="7" spans="1:3" ht="13.5">
      <c r="A7" s="464"/>
      <c r="B7" s="332" t="s">
        <v>494</v>
      </c>
      <c r="C7" s="331"/>
    </row>
    <row r="8" spans="1:3" ht="13.5">
      <c r="A8" s="465"/>
      <c r="B8" s="330" t="s">
        <v>493</v>
      </c>
      <c r="C8" s="329"/>
    </row>
    <row r="9" spans="1:3" ht="33" customHeight="1">
      <c r="A9" s="323" t="s">
        <v>124</v>
      </c>
      <c r="B9" s="328" t="s">
        <v>492</v>
      </c>
      <c r="C9" s="324"/>
    </row>
    <row r="10" spans="1:3" ht="33" customHeight="1">
      <c r="A10" s="326" t="s">
        <v>125</v>
      </c>
      <c r="B10" s="325" t="s">
        <v>491</v>
      </c>
      <c r="C10" s="327"/>
    </row>
    <row r="11" spans="1:3" ht="33" customHeight="1">
      <c r="A11" s="326" t="s">
        <v>126</v>
      </c>
      <c r="B11" s="325" t="s">
        <v>490</v>
      </c>
      <c r="C11" s="324"/>
    </row>
    <row r="12" spans="1:3" ht="15" customHeight="1">
      <c r="A12" s="323" t="s">
        <v>35</v>
      </c>
      <c r="B12" s="322"/>
      <c r="C12" s="319"/>
    </row>
    <row r="13" spans="1:3" ht="15" customHeight="1">
      <c r="A13" s="321"/>
      <c r="B13" s="267" t="s">
        <v>489</v>
      </c>
      <c r="C13" s="319" t="s">
        <v>488</v>
      </c>
    </row>
    <row r="14" spans="1:3" ht="15" customHeight="1">
      <c r="A14" s="321"/>
      <c r="B14" s="267" t="s">
        <v>487</v>
      </c>
      <c r="C14" s="319" t="s">
        <v>486</v>
      </c>
    </row>
    <row r="15" spans="1:3" ht="15" customHeight="1">
      <c r="A15" s="320"/>
      <c r="B15" s="267" t="s">
        <v>485</v>
      </c>
      <c r="C15" s="319" t="s">
        <v>484</v>
      </c>
    </row>
    <row r="16" spans="1:3" ht="15" customHeight="1">
      <c r="A16" s="320"/>
      <c r="B16" s="267" t="s">
        <v>483</v>
      </c>
      <c r="C16" s="319" t="s">
        <v>482</v>
      </c>
    </row>
    <row r="17" spans="1:3" ht="15" customHeight="1">
      <c r="A17" s="320"/>
      <c r="B17" s="267" t="s">
        <v>477</v>
      </c>
      <c r="C17" s="319" t="s">
        <v>481</v>
      </c>
    </row>
    <row r="18" spans="1:3" ht="15" customHeight="1">
      <c r="A18" s="320"/>
      <c r="B18" s="267" t="s">
        <v>475</v>
      </c>
      <c r="C18" s="319" t="s">
        <v>480</v>
      </c>
    </row>
    <row r="19" spans="1:3" ht="15" customHeight="1">
      <c r="A19" s="320"/>
      <c r="B19" s="267" t="s">
        <v>479</v>
      </c>
      <c r="C19" s="319" t="s">
        <v>478</v>
      </c>
    </row>
    <row r="20" spans="1:3" ht="15" customHeight="1">
      <c r="A20" s="320"/>
      <c r="B20" s="267" t="s">
        <v>477</v>
      </c>
      <c r="C20" s="319" t="s">
        <v>476</v>
      </c>
    </row>
    <row r="21" spans="1:3" ht="15" customHeight="1">
      <c r="A21" s="320"/>
      <c r="B21" s="267" t="s">
        <v>475</v>
      </c>
      <c r="C21" s="319" t="s">
        <v>474</v>
      </c>
    </row>
    <row r="22" spans="1:3" ht="15" customHeight="1">
      <c r="A22" s="320"/>
      <c r="B22" s="267" t="s">
        <v>473</v>
      </c>
      <c r="C22" s="319" t="s">
        <v>472</v>
      </c>
    </row>
    <row r="23" spans="1:3" ht="15" customHeight="1">
      <c r="A23" s="320"/>
      <c r="B23" s="267" t="s">
        <v>471</v>
      </c>
      <c r="C23" s="319" t="s">
        <v>470</v>
      </c>
    </row>
    <row r="24" spans="1:3" ht="15" customHeight="1">
      <c r="A24" s="320"/>
      <c r="B24" s="267" t="s">
        <v>469</v>
      </c>
      <c r="C24" s="319" t="s">
        <v>468</v>
      </c>
    </row>
    <row r="25" spans="1:3" ht="15" customHeight="1">
      <c r="A25" s="320"/>
      <c r="B25" s="267" t="s">
        <v>467</v>
      </c>
      <c r="C25" s="319" t="s">
        <v>466</v>
      </c>
    </row>
    <row r="26" spans="1:3" ht="15" customHeight="1">
      <c r="A26" s="320"/>
      <c r="B26" s="267" t="s">
        <v>465</v>
      </c>
      <c r="C26" s="319" t="s">
        <v>463</v>
      </c>
    </row>
    <row r="27" spans="1:3" ht="15" customHeight="1">
      <c r="A27" s="320"/>
      <c r="B27" s="267" t="s">
        <v>464</v>
      </c>
      <c r="C27" s="319" t="s">
        <v>463</v>
      </c>
    </row>
    <row r="28" spans="1:3" ht="15" customHeight="1">
      <c r="A28" s="320"/>
      <c r="B28" s="267" t="s">
        <v>462</v>
      </c>
      <c r="C28" s="319" t="s">
        <v>461</v>
      </c>
    </row>
    <row r="29" spans="1:3" ht="15" customHeight="1">
      <c r="A29" s="320"/>
      <c r="B29" s="267"/>
      <c r="C29" s="319"/>
    </row>
    <row r="30" spans="1:3" ht="25.5" customHeight="1" thickBot="1">
      <c r="A30" s="318" t="s">
        <v>208</v>
      </c>
      <c r="B30" s="317" t="s">
        <v>460</v>
      </c>
      <c r="C30" s="316"/>
    </row>
    <row r="31" spans="1:3" ht="13.5">
      <c r="A31" s="315"/>
      <c r="B31" s="315"/>
      <c r="C31" s="314" t="s">
        <v>459</v>
      </c>
    </row>
    <row r="32" spans="1:2" ht="13.5">
      <c r="A32" s="312"/>
      <c r="B32" s="312"/>
    </row>
    <row r="33" ht="13.5">
      <c r="A33" s="313"/>
    </row>
    <row r="34" ht="13.5">
      <c r="A34" s="312"/>
    </row>
    <row r="35" ht="13.5">
      <c r="A35" s="312"/>
    </row>
    <row r="36" ht="13.5">
      <c r="A36" s="312"/>
    </row>
    <row r="37" ht="13.5">
      <c r="A37" s="312"/>
    </row>
    <row r="38" ht="13.5">
      <c r="A38" s="312"/>
    </row>
  </sheetData>
  <sheetProtection/>
  <mergeCells count="2">
    <mergeCell ref="A6:A8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2014-06-13T07:16:00Z</dcterms:created>
  <dcterms:modified xsi:type="dcterms:W3CDTF">2015-03-13T01:43:46Z</dcterms:modified>
  <cp:category/>
  <cp:version/>
  <cp:contentType/>
  <cp:contentStatus/>
</cp:coreProperties>
</file>