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995" windowHeight="8775" activeTab="0"/>
  </bookViews>
  <sheets>
    <sheet name="8-1-1" sheetId="1" r:id="rId1"/>
    <sheet name="8-1-2" sheetId="2" r:id="rId2"/>
    <sheet name="8-1-3" sheetId="3" r:id="rId3"/>
    <sheet name="8-1-4" sheetId="4" r:id="rId4"/>
    <sheet name="8-1-5" sheetId="5" r:id="rId5"/>
    <sheet name="8-1-6" sheetId="6" r:id="rId6"/>
  </sheets>
  <definedNames>
    <definedName name="_xlnm.Print_Area" localSheetId="1">'8-1-2'!$A$1:$L$29</definedName>
    <definedName name="_xlnm.Print_Area" localSheetId="2">'8-1-3'!$A$1:$Q$24</definedName>
    <definedName name="_xlnm.Print_Area" localSheetId="3">'8-1-4'!$A$1:$J$65</definedName>
    <definedName name="_xlnm.Print_Area" localSheetId="4">'8-1-5'!$A$1:$L$64</definedName>
    <definedName name="_xlnm.Print_Area" localSheetId="5">'8-1-6'!$A$1:$F$19</definedName>
    <definedName name="_xlnm.Print_Titles" localSheetId="4">'8-1-5'!$1:$4</definedName>
  </definedNames>
  <calcPr fullCalcOnLoad="1"/>
</workbook>
</file>

<file path=xl/sharedStrings.xml><?xml version="1.0" encoding="utf-8"?>
<sst xmlns="http://schemas.openxmlformats.org/spreadsheetml/2006/main" count="353" uniqueCount="223">
  <si>
    <t>計</t>
  </si>
  <si>
    <t>資料：健康増進センター　</t>
  </si>
  <si>
    <t>8保健・衛生―1保　健</t>
  </si>
  <si>
    <t>年度</t>
  </si>
  <si>
    <t>平　元</t>
  </si>
  <si>
    <t>資料：健康増進センター　　</t>
  </si>
  <si>
    <t>胃がん</t>
  </si>
  <si>
    <t>子宮がん</t>
  </si>
  <si>
    <t>乳がん</t>
  </si>
  <si>
    <t>対象者(人)</t>
  </si>
  <si>
    <t>受診者(人)</t>
  </si>
  <si>
    <t>割合(%)</t>
  </si>
  <si>
    <t>肺がん・結核</t>
  </si>
  <si>
    <t>大腸がん</t>
  </si>
  <si>
    <t>受診者数</t>
  </si>
  <si>
    <t>要精検者数</t>
  </si>
  <si>
    <t>要精検率(%)</t>
  </si>
  <si>
    <t>事　　業　　名</t>
  </si>
  <si>
    <t>乳幼児健診</t>
  </si>
  <si>
    <t>４ヶ月児健診</t>
  </si>
  <si>
    <t>１歳６ヶ月児健診</t>
  </si>
  <si>
    <t>３歳児健診</t>
  </si>
  <si>
    <t>乳幼児二次健診</t>
  </si>
  <si>
    <t>育成組織</t>
  </si>
  <si>
    <t>母子保健推進員連絡協議会</t>
  </si>
  <si>
    <t>母子保健推進員家庭訪問</t>
  </si>
  <si>
    <t>わくわく子育てトーキング</t>
  </si>
  <si>
    <t>母子教育</t>
  </si>
  <si>
    <t>パパ・ママ準備教室</t>
  </si>
  <si>
    <t>妊婦体操</t>
  </si>
  <si>
    <t>わんぱく教室</t>
  </si>
  <si>
    <t>乳幼児相談</t>
  </si>
  <si>
    <t>１歳６ヶ月児二次相談</t>
  </si>
  <si>
    <t>もぐもぐパクパク食事相談</t>
  </si>
  <si>
    <t>３歳児二次相談</t>
  </si>
  <si>
    <t>乳幼児家庭訪問</t>
  </si>
  <si>
    <t>電話相談</t>
  </si>
  <si>
    <t>さわやかフォロー教室</t>
  </si>
  <si>
    <t xml:space="preserve">- </t>
  </si>
  <si>
    <t>食生活改善推進員リーダー講習</t>
  </si>
  <si>
    <t>健康づくり料理講習会</t>
  </si>
  <si>
    <t>食生活改善推進員養成講座</t>
  </si>
  <si>
    <t>依頼による教室</t>
  </si>
  <si>
    <t>腰痛・ひざ痛予防教室</t>
  </si>
  <si>
    <t>成人健康相談</t>
  </si>
  <si>
    <t>骨粗鬆症相談</t>
  </si>
  <si>
    <t>所内一般健康相談</t>
  </si>
  <si>
    <t>地域健康相談</t>
  </si>
  <si>
    <t>歯周病予防相談</t>
  </si>
  <si>
    <t>糖尿病食事相談</t>
  </si>
  <si>
    <t>ホッと安心健康相談</t>
  </si>
  <si>
    <t>リハビリ相談</t>
  </si>
  <si>
    <t>訪問指導</t>
  </si>
  <si>
    <t>市外利用者率 （％）</t>
  </si>
  <si>
    <t>3 各種予防接種実施状況</t>
  </si>
  <si>
    <t>区分</t>
  </si>
  <si>
    <t>種別</t>
  </si>
  <si>
    <t>接種者数</t>
  </si>
  <si>
    <t>接種率（％）</t>
  </si>
  <si>
    <t>乳幼児</t>
  </si>
  <si>
    <t>麻しん</t>
  </si>
  <si>
    <t>風しん</t>
  </si>
  <si>
    <t>三種混合</t>
  </si>
  <si>
    <t>日本脳炎</t>
  </si>
  <si>
    <t>二種混合</t>
  </si>
  <si>
    <t>ポリオ</t>
  </si>
  <si>
    <t>-</t>
  </si>
  <si>
    <t>2 主要死因別死亡者数の推移</t>
  </si>
  <si>
    <t>高　血　圧</t>
  </si>
  <si>
    <t>悪性新生物</t>
  </si>
  <si>
    <t>脳血管疾患</t>
  </si>
  <si>
    <t>心　疾　患</t>
  </si>
  <si>
    <t>肺  　炎</t>
  </si>
  <si>
    <t>腎　不　全</t>
  </si>
  <si>
    <t>老   衰</t>
  </si>
  <si>
    <t>不慮の事故</t>
  </si>
  <si>
    <t>自　　　殺</t>
  </si>
  <si>
    <t>そ の 他</t>
  </si>
  <si>
    <t>昭　63</t>
  </si>
  <si>
    <t>－</t>
  </si>
  <si>
    <t>高齢者</t>
  </si>
  <si>
    <t>１歳６ヶ月児歯科健診</t>
  </si>
  <si>
    <t>３歳児歯科健診</t>
  </si>
  <si>
    <t>高齢者いきいきふれあいセンター</t>
  </si>
  <si>
    <t>前立腺がん</t>
  </si>
  <si>
    <t>平成19年度から実施</t>
  </si>
  <si>
    <t>　　◆肺がん・結核・大腸がん・前立腺がん検診　受診者数</t>
  </si>
  <si>
    <t>20年度</t>
  </si>
  <si>
    <t>平成20年</t>
  </si>
  <si>
    <t>小学生</t>
  </si>
  <si>
    <t>1,015件</t>
  </si>
  <si>
    <r>
      <t>2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件</t>
    </r>
  </si>
  <si>
    <r>
      <t>3</t>
    </r>
    <r>
      <rPr>
        <sz val="11"/>
        <rFont val="ＭＳ Ｐゴシック"/>
        <family val="3"/>
      </rPr>
      <t>68</t>
    </r>
    <r>
      <rPr>
        <sz val="11"/>
        <rFont val="ＭＳ Ｐゴシック"/>
        <family val="3"/>
      </rPr>
      <t>件</t>
    </r>
  </si>
  <si>
    <t>当該延人数（対象者数）</t>
  </si>
  <si>
    <t>当該年度１８歳</t>
  </si>
  <si>
    <t>麻しん風しん混合（４期）</t>
  </si>
  <si>
    <t>中学　　　　1年生</t>
  </si>
  <si>
    <t>317件</t>
  </si>
  <si>
    <t>平成21年</t>
  </si>
  <si>
    <t>21年度</t>
  </si>
  <si>
    <t>900件</t>
  </si>
  <si>
    <t>230件</t>
  </si>
  <si>
    <t>1,525件</t>
  </si>
  <si>
    <t>生活習慣病予防教室</t>
  </si>
  <si>
    <t>骨粗鬆症予防教育</t>
  </si>
  <si>
    <t>乳がん予防教育</t>
  </si>
  <si>
    <t>80件</t>
  </si>
  <si>
    <t>22年度</t>
  </si>
  <si>
    <t>平成22年</t>
  </si>
  <si>
    <t>１２ヶ月児健診</t>
  </si>
  <si>
    <r>
      <t>9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件</t>
    </r>
  </si>
  <si>
    <r>
      <t>2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件</t>
    </r>
  </si>
  <si>
    <t>1,473件</t>
  </si>
  <si>
    <r>
      <t>ヘルスセミナー</t>
    </r>
  </si>
  <si>
    <t>歯周病予防教室（口の健康づくり教室）</t>
  </si>
  <si>
    <t>生活機能アップいきいき教室（旧機能訓練「いきいき教室」）</t>
  </si>
  <si>
    <t>はつらつ教室　口腔機能向上コース</t>
  </si>
  <si>
    <t>はつらつ教室　認知症予防コース</t>
  </si>
  <si>
    <t>上記と合同</t>
  </si>
  <si>
    <t>転倒予防のための太極拳入門教室</t>
  </si>
  <si>
    <t>健康長寿のためのパワーアップ・リーダー養成講座（旧高齢者パワーアップ体操）</t>
  </si>
  <si>
    <t>はつらつ教室尿モレ予防コース（旧尿もれ予防教室）</t>
  </si>
  <si>
    <t>サロンサポーター養成講座（旧サポーター養成講座）</t>
  </si>
  <si>
    <t>高齢者サロン等依頼による健康講座（旧高齢者の健康教室）</t>
  </si>
  <si>
    <t>高齢者サロン等健康相談（旧サロン等定例健康相談）</t>
  </si>
  <si>
    <t>パワーアップ地域クラブ支援</t>
  </si>
  <si>
    <t>介護予防、健康づくり自主グループ活動支援（旧高齢者・障害者の地域活動支援含む）</t>
  </si>
  <si>
    <t>介護予防、健康づくり自主グループネットワークづくり支援（旧地域リハビリテーション推進連絡会含む）</t>
  </si>
  <si>
    <t>サロン等地域のつどい支援</t>
  </si>
  <si>
    <t>72件</t>
  </si>
  <si>
    <t>運動講座</t>
  </si>
  <si>
    <t>成人健康教育</t>
  </si>
  <si>
    <t>特定保健指導</t>
  </si>
  <si>
    <t>パパ講座</t>
  </si>
  <si>
    <t>乳幼児食相談・指導</t>
  </si>
  <si>
    <t>積極的支援終了者数</t>
  </si>
  <si>
    <t>動機付け支援終了者数</t>
  </si>
  <si>
    <t>資料：埼玉県保健医療部保健医療政策課　</t>
  </si>
  <si>
    <t>5 保健指導活動の状況</t>
  </si>
  <si>
    <t>4 各種検診の実施状況</t>
  </si>
  <si>
    <t>高齢者健康教育・相談</t>
  </si>
  <si>
    <t>年</t>
  </si>
  <si>
    <t>6 第２休日診療所（健康増進センター)利用状況</t>
  </si>
  <si>
    <t>23年度</t>
  </si>
  <si>
    <t>7１件</t>
  </si>
  <si>
    <t>1,685件</t>
  </si>
  <si>
    <r>
      <t>2</t>
    </r>
    <r>
      <rPr>
        <sz val="11"/>
        <rFont val="ＭＳ Ｐゴシック"/>
        <family val="3"/>
      </rPr>
      <t>82</t>
    </r>
    <r>
      <rPr>
        <sz val="11"/>
        <rFont val="ＭＳ Ｐゴシック"/>
        <family val="3"/>
      </rPr>
      <t>件</t>
    </r>
  </si>
  <si>
    <t>889件</t>
  </si>
  <si>
    <t>平成23年</t>
  </si>
  <si>
    <t>市内利用者（人）</t>
  </si>
  <si>
    <t>市外利用者（人）</t>
  </si>
  <si>
    <t>年　度</t>
  </si>
  <si>
    <t>乳児・母乳相談</t>
  </si>
  <si>
    <t>-</t>
  </si>
  <si>
    <t>平　12</t>
  </si>
  <si>
    <t>平　7</t>
  </si>
  <si>
    <t>各種ウォーキング教室（認知症予防、持久力向上、腰痛ひざ痛予防、など）</t>
  </si>
  <si>
    <t>144件</t>
  </si>
  <si>
    <t>平成24年</t>
  </si>
  <si>
    <t>高齢者健康教室とする</t>
  </si>
  <si>
    <t>-</t>
  </si>
  <si>
    <t>-</t>
  </si>
  <si>
    <t>24年度</t>
  </si>
  <si>
    <t>不活化ポリオ※1</t>
  </si>
  <si>
    <t>－</t>
  </si>
  <si>
    <t>ＢＣＧ</t>
  </si>
  <si>
    <t>－</t>
  </si>
  <si>
    <t>麻しん風しん混合（１期）</t>
  </si>
  <si>
    <t>麻しん風しん混合（２期）</t>
  </si>
  <si>
    <t>四種混合※2</t>
  </si>
  <si>
    <t>－</t>
  </si>
  <si>
    <t>日本脳炎※3</t>
  </si>
  <si>
    <t>麻しん風しん混合（３期）</t>
  </si>
  <si>
    <t>インフルエンザ</t>
  </si>
  <si>
    <t>※1　平成24年9月1日から、ポリオ（経口生ワクチン）が不活化ポリオワクチンに変更。</t>
  </si>
  <si>
    <t>※2　平成24年11月1日から、四種混合ワクチン開始。</t>
  </si>
  <si>
    <t>※3　平成23年度からの小学生日本脳炎接種者数は、小学生以上の年齢（特例措置対象年齢者）含む。</t>
  </si>
  <si>
    <t>939件</t>
  </si>
  <si>
    <t>347件</t>
  </si>
  <si>
    <t>1,652件</t>
  </si>
  <si>
    <t>-</t>
  </si>
  <si>
    <r>
      <t>総　計(人</t>
    </r>
    <r>
      <rPr>
        <sz val="11"/>
        <rFont val="ＭＳ Ｐゴシック"/>
        <family val="3"/>
      </rPr>
      <t>)</t>
    </r>
  </si>
  <si>
    <t>人数(人)</t>
  </si>
  <si>
    <t>回数(回)</t>
  </si>
  <si>
    <t>人数(人)</t>
  </si>
  <si>
    <t>資料：健康増進センター　</t>
  </si>
  <si>
    <t>　　◆胃がん・子宮がん・乳がん検診　受診者数</t>
  </si>
  <si>
    <t>うち要精検(人)</t>
  </si>
  <si>
    <t>1 地区別医療施設数</t>
  </si>
  <si>
    <t>地　　　区</t>
  </si>
  <si>
    <t>総　　　数</t>
  </si>
  <si>
    <t>病　　　院</t>
  </si>
  <si>
    <t>診療所</t>
  </si>
  <si>
    <t>歯　　　科</t>
  </si>
  <si>
    <t>総数</t>
  </si>
  <si>
    <t>（鶴　瀬）</t>
  </si>
  <si>
    <t>鶴瀬東</t>
  </si>
  <si>
    <t>-</t>
  </si>
  <si>
    <t>鶴瀬西</t>
  </si>
  <si>
    <t>関 沢</t>
  </si>
  <si>
    <t>上沢</t>
  </si>
  <si>
    <t>-</t>
  </si>
  <si>
    <t>山室</t>
  </si>
  <si>
    <t>鶴馬</t>
  </si>
  <si>
    <t>羽沢</t>
  </si>
  <si>
    <t>大字鶴馬</t>
  </si>
  <si>
    <t>大字勝瀬</t>
  </si>
  <si>
    <t>（水　谷）</t>
  </si>
  <si>
    <t>東みずほ台</t>
  </si>
  <si>
    <t>西みずほ台</t>
  </si>
  <si>
    <t>水谷東</t>
  </si>
  <si>
    <t>大字水子</t>
  </si>
  <si>
    <t>水谷</t>
  </si>
  <si>
    <t>針ケ谷</t>
  </si>
  <si>
    <t>大字針ケ谷</t>
  </si>
  <si>
    <t>（南　畑）</t>
  </si>
  <si>
    <t>大字上南畑</t>
  </si>
  <si>
    <t>大字下南畑</t>
  </si>
  <si>
    <t>南畑新田</t>
  </si>
  <si>
    <t>ふじみ野東</t>
  </si>
  <si>
    <t>ふじみ野西</t>
  </si>
  <si>
    <t>資料：朝霞保健所　</t>
  </si>
  <si>
    <t>平成２５年１１月１５日現在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</si>
</sst>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.00_);[Red]\(0.00\)"/>
    <numFmt numFmtId="202" formatCode="#,##0.00_ ;[Red]\-#,##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10" xfId="0" applyBorder="1" applyAlignment="1">
      <alignment vertical="center"/>
    </xf>
    <xf numFmtId="38" fontId="5" fillId="0" borderId="0" xfId="49" applyFont="1" applyAlignment="1">
      <alignment horizontal="left" indent="1"/>
    </xf>
    <xf numFmtId="38" fontId="0" fillId="0" borderId="0" xfId="49" applyAlignment="1">
      <alignment/>
    </xf>
    <xf numFmtId="38" fontId="0" fillId="0" borderId="11" xfId="49" applyBorder="1" applyAlignment="1">
      <alignment horizontal="centerContinuous" vertical="center"/>
    </xf>
    <xf numFmtId="38" fontId="0" fillId="0" borderId="12" xfId="49" applyBorder="1" applyAlignment="1">
      <alignment horizontal="centerContinuous" vertical="center"/>
    </xf>
    <xf numFmtId="38" fontId="0" fillId="0" borderId="0" xfId="49" applyAlignment="1">
      <alignment horizontal="center"/>
    </xf>
    <xf numFmtId="38" fontId="0" fillId="0" borderId="0" xfId="49" applyAlignment="1">
      <alignment/>
    </xf>
    <xf numFmtId="38" fontId="6" fillId="0" borderId="13" xfId="49" applyFont="1" applyBorder="1" applyAlignment="1">
      <alignment horizontal="center" shrinkToFit="1"/>
    </xf>
    <xf numFmtId="38" fontId="6" fillId="0" borderId="0" xfId="49" applyFont="1" applyBorder="1" applyAlignment="1">
      <alignment horizontal="center" shrinkToFit="1"/>
    </xf>
    <xf numFmtId="38" fontId="6" fillId="0" borderId="14" xfId="49" applyFont="1" applyBorder="1" applyAlignment="1">
      <alignment horizontal="center" shrinkToFit="1"/>
    </xf>
    <xf numFmtId="38" fontId="6" fillId="0" borderId="12" xfId="49" applyFont="1" applyBorder="1" applyAlignment="1">
      <alignment horizontal="center" shrinkToFit="1"/>
    </xf>
    <xf numFmtId="201" fontId="0" fillId="0" borderId="15" xfId="49" applyNumberForma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Alignment="1">
      <alignment horizontal="right"/>
    </xf>
    <xf numFmtId="38" fontId="0" fillId="0" borderId="16" xfId="49" applyBorder="1" applyAlignment="1">
      <alignment horizontal="center" vertical="center"/>
    </xf>
    <xf numFmtId="38" fontId="0" fillId="0" borderId="17" xfId="49" applyBorder="1" applyAlignment="1">
      <alignment horizontal="centerContinuous"/>
    </xf>
    <xf numFmtId="38" fontId="0" fillId="0" borderId="12" xfId="49" applyBorder="1" applyAlignment="1">
      <alignment horizontal="centerContinuous"/>
    </xf>
    <xf numFmtId="38" fontId="0" fillId="0" borderId="18" xfId="49" applyBorder="1" applyAlignment="1">
      <alignment horizontal="centerContinuous"/>
    </xf>
    <xf numFmtId="38" fontId="0" fillId="0" borderId="11" xfId="49" applyFont="1" applyBorder="1" applyAlignment="1">
      <alignment horizontal="centerContinuous"/>
    </xf>
    <xf numFmtId="38" fontId="0" fillId="0" borderId="12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0" fillId="0" borderId="19" xfId="49" applyBorder="1" applyAlignment="1">
      <alignment horizontal="center" vertical="center" wrapText="1"/>
    </xf>
    <xf numFmtId="38" fontId="0" fillId="0" borderId="19" xfId="49" applyFont="1" applyBorder="1" applyAlignment="1">
      <alignment horizontal="center" vertical="center" wrapText="1"/>
    </xf>
    <xf numFmtId="38" fontId="0" fillId="0" borderId="20" xfId="49" applyFont="1" applyBorder="1" applyAlignment="1">
      <alignment horizontal="center" vertical="center" wrapText="1"/>
    </xf>
    <xf numFmtId="38" fontId="0" fillId="0" borderId="21" xfId="49" applyBorder="1" applyAlignment="1">
      <alignment/>
    </xf>
    <xf numFmtId="38" fontId="0" fillId="0" borderId="0" xfId="49" applyBorder="1" applyAlignment="1">
      <alignment/>
    </xf>
    <xf numFmtId="38" fontId="5" fillId="0" borderId="0" xfId="49" applyFont="1" applyFill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Alignment="1">
      <alignment vertical="center"/>
    </xf>
    <xf numFmtId="38" fontId="6" fillId="0" borderId="19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left" vertical="center" indent="1" shrinkToFit="1"/>
    </xf>
    <xf numFmtId="38" fontId="0" fillId="0" borderId="20" xfId="49" applyFont="1" applyFill="1" applyBorder="1" applyAlignment="1">
      <alignment horizontal="left" vertical="center" indent="1"/>
    </xf>
    <xf numFmtId="38" fontId="0" fillId="0" borderId="22" xfId="49" applyFont="1" applyFill="1" applyBorder="1" applyAlignment="1">
      <alignment horizontal="left" vertical="center" indent="1"/>
    </xf>
    <xf numFmtId="38" fontId="0" fillId="0" borderId="19" xfId="49" applyFont="1" applyFill="1" applyBorder="1" applyAlignment="1">
      <alignment horizontal="right" vertical="center" indent="1"/>
    </xf>
    <xf numFmtId="0" fontId="0" fillId="0" borderId="19" xfId="0" applyFill="1" applyBorder="1" applyAlignment="1">
      <alignment horizontal="right" vertical="center" indent="1"/>
    </xf>
    <xf numFmtId="38" fontId="0" fillId="0" borderId="0" xfId="49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38" fontId="0" fillId="0" borderId="10" xfId="49" applyFont="1" applyBorder="1" applyAlignment="1">
      <alignment/>
    </xf>
    <xf numFmtId="0" fontId="0" fillId="0" borderId="30" xfId="0" applyBorder="1" applyAlignment="1">
      <alignment horizontal="center"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38" fontId="0" fillId="0" borderId="32" xfId="49" applyBorder="1" applyAlignment="1">
      <alignment horizontal="right"/>
    </xf>
    <xf numFmtId="38" fontId="0" fillId="0" borderId="35" xfId="49" applyBorder="1" applyAlignment="1">
      <alignment/>
    </xf>
    <xf numFmtId="38" fontId="0" fillId="0" borderId="32" xfId="49" applyBorder="1" applyAlignment="1">
      <alignment/>
    </xf>
    <xf numFmtId="202" fontId="0" fillId="0" borderId="32" xfId="49" applyNumberFormat="1" applyBorder="1" applyAlignment="1">
      <alignment/>
    </xf>
    <xf numFmtId="38" fontId="0" fillId="0" borderId="32" xfId="49" applyFont="1" applyBorder="1" applyAlignment="1">
      <alignment horizontal="right"/>
    </xf>
    <xf numFmtId="202" fontId="0" fillId="0" borderId="36" xfId="49" applyNumberFormat="1" applyBorder="1" applyAlignment="1">
      <alignment/>
    </xf>
    <xf numFmtId="201" fontId="0" fillId="0" borderId="32" xfId="49" applyNumberFormat="1" applyBorder="1" applyAlignment="1">
      <alignment/>
    </xf>
    <xf numFmtId="201" fontId="0" fillId="0" borderId="36" xfId="49" applyNumberFormat="1" applyBorder="1" applyAlignment="1">
      <alignment/>
    </xf>
    <xf numFmtId="38" fontId="0" fillId="0" borderId="35" xfId="49" applyFill="1" applyBorder="1" applyAlignment="1">
      <alignment/>
    </xf>
    <xf numFmtId="38" fontId="0" fillId="0" borderId="32" xfId="49" applyFill="1" applyBorder="1" applyAlignment="1">
      <alignment/>
    </xf>
    <xf numFmtId="201" fontId="0" fillId="0" borderId="32" xfId="49" applyNumberFormat="1" applyFill="1" applyBorder="1" applyAlignment="1">
      <alignment/>
    </xf>
    <xf numFmtId="201" fontId="0" fillId="0" borderId="36" xfId="49" applyNumberFormat="1" applyFill="1" applyBorder="1" applyAlignment="1">
      <alignment/>
    </xf>
    <xf numFmtId="38" fontId="0" fillId="0" borderId="37" xfId="49" applyBorder="1" applyAlignment="1">
      <alignment/>
    </xf>
    <xf numFmtId="38" fontId="0" fillId="0" borderId="15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38" xfId="49" applyBorder="1" applyAlignment="1">
      <alignment/>
    </xf>
    <xf numFmtId="38" fontId="0" fillId="0" borderId="39" xfId="49" applyFill="1" applyBorder="1" applyAlignment="1">
      <alignment/>
    </xf>
    <xf numFmtId="38" fontId="0" fillId="0" borderId="38" xfId="49" applyFill="1" applyBorder="1" applyAlignment="1">
      <alignment/>
    </xf>
    <xf numFmtId="201" fontId="0" fillId="0" borderId="38" xfId="49" applyNumberFormat="1" applyFill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201" fontId="0" fillId="0" borderId="0" xfId="49" applyNumberFormat="1" applyFill="1" applyBorder="1" applyAlignment="1">
      <alignment/>
    </xf>
    <xf numFmtId="38" fontId="0" fillId="0" borderId="21" xfId="49" applyFill="1" applyBorder="1" applyAlignment="1">
      <alignment/>
    </xf>
    <xf numFmtId="38" fontId="0" fillId="0" borderId="0" xfId="49" applyFill="1" applyBorder="1" applyAlignment="1">
      <alignment/>
    </xf>
    <xf numFmtId="201" fontId="0" fillId="0" borderId="26" xfId="49" applyNumberFormat="1" applyFill="1" applyBorder="1" applyAlignment="1">
      <alignment/>
    </xf>
    <xf numFmtId="38" fontId="0" fillId="0" borderId="41" xfId="49" applyBorder="1" applyAlignment="1">
      <alignment/>
    </xf>
    <xf numFmtId="38" fontId="0" fillId="0" borderId="42" xfId="49" applyFill="1" applyBorder="1" applyAlignment="1">
      <alignment/>
    </xf>
    <xf numFmtId="38" fontId="0" fillId="0" borderId="41" xfId="49" applyFill="1" applyBorder="1" applyAlignment="1">
      <alignment/>
    </xf>
    <xf numFmtId="201" fontId="0" fillId="0" borderId="41" xfId="49" applyNumberFormat="1" applyFill="1" applyBorder="1" applyAlignment="1">
      <alignment/>
    </xf>
    <xf numFmtId="201" fontId="0" fillId="0" borderId="43" xfId="49" applyNumberFormat="1" applyFill="1" applyBorder="1" applyAlignment="1">
      <alignment/>
    </xf>
    <xf numFmtId="38" fontId="0" fillId="0" borderId="40" xfId="49" applyFont="1" applyFill="1" applyBorder="1" applyAlignment="1">
      <alignment horizontal="center" vertical="center" textRotation="255"/>
    </xf>
    <xf numFmtId="38" fontId="0" fillId="0" borderId="44" xfId="49" applyFill="1" applyBorder="1" applyAlignment="1">
      <alignment horizontal="right" vertical="center" indent="1"/>
    </xf>
    <xf numFmtId="38" fontId="0" fillId="0" borderId="45" xfId="49" applyFill="1" applyBorder="1" applyAlignment="1">
      <alignment horizontal="right" vertical="center" indent="1"/>
    </xf>
    <xf numFmtId="0" fontId="0" fillId="0" borderId="46" xfId="0" applyBorder="1" applyAlignment="1">
      <alignment horizontal="left" vertical="center" wrapText="1" indent="1"/>
    </xf>
    <xf numFmtId="38" fontId="0" fillId="0" borderId="35" xfId="49" applyFill="1" applyBorder="1" applyAlignment="1">
      <alignment horizontal="right" vertical="center" indent="1"/>
    </xf>
    <xf numFmtId="38" fontId="0" fillId="0" borderId="46" xfId="49" applyFill="1" applyBorder="1" applyAlignment="1">
      <alignment horizontal="right" vertical="center" indent="1"/>
    </xf>
    <xf numFmtId="0" fontId="0" fillId="0" borderId="46" xfId="0" applyBorder="1" applyAlignment="1">
      <alignment horizontal="left" vertical="center" indent="1" shrinkToFit="1"/>
    </xf>
    <xf numFmtId="38" fontId="0" fillId="0" borderId="35" xfId="49" applyFont="1" applyFill="1" applyBorder="1" applyAlignment="1">
      <alignment horizontal="right" vertical="center" indent="1"/>
    </xf>
    <xf numFmtId="38" fontId="0" fillId="0" borderId="46" xfId="49" applyFont="1" applyFill="1" applyBorder="1" applyAlignment="1">
      <alignment horizontal="right" vertical="center" indent="1"/>
    </xf>
    <xf numFmtId="0" fontId="0" fillId="0" borderId="46" xfId="0" applyBorder="1" applyAlignment="1">
      <alignment horizontal="left" indent="1" shrinkToFit="1"/>
    </xf>
    <xf numFmtId="0" fontId="0" fillId="0" borderId="46" xfId="0" applyBorder="1" applyAlignment="1">
      <alignment horizontal="left" wrapText="1" indent="1"/>
    </xf>
    <xf numFmtId="0" fontId="6" fillId="0" borderId="46" xfId="0" applyFont="1" applyBorder="1" applyAlignment="1">
      <alignment horizontal="left" vertical="center" wrapText="1" indent="1"/>
    </xf>
    <xf numFmtId="38" fontId="0" fillId="0" borderId="27" xfId="49" applyFont="1" applyFill="1" applyBorder="1" applyAlignment="1">
      <alignment horizontal="left" vertical="center" indent="1" shrinkToFit="1"/>
    </xf>
    <xf numFmtId="38" fontId="0" fillId="0" borderId="39" xfId="49" applyFill="1" applyBorder="1" applyAlignment="1">
      <alignment horizontal="right" vertical="center" indent="1"/>
    </xf>
    <xf numFmtId="38" fontId="0" fillId="0" borderId="27" xfId="49" applyFill="1" applyBorder="1" applyAlignment="1">
      <alignment horizontal="right" vertical="center" indent="1"/>
    </xf>
    <xf numFmtId="38" fontId="0" fillId="0" borderId="45" xfId="49" applyFont="1" applyFill="1" applyBorder="1" applyAlignment="1">
      <alignment horizontal="left" vertical="center" indent="1" shrinkToFit="1"/>
    </xf>
    <xf numFmtId="38" fontId="0" fillId="0" borderId="46" xfId="49" applyFont="1" applyFill="1" applyBorder="1" applyAlignment="1">
      <alignment horizontal="left" vertical="center" indent="1" shrinkToFit="1"/>
    </xf>
    <xf numFmtId="38" fontId="0" fillId="0" borderId="47" xfId="49" applyFont="1" applyFill="1" applyBorder="1" applyAlignment="1">
      <alignment horizontal="left" vertical="center" indent="1" shrinkToFit="1"/>
    </xf>
    <xf numFmtId="38" fontId="0" fillId="0" borderId="47" xfId="49" applyFill="1" applyBorder="1" applyAlignment="1">
      <alignment horizontal="right" vertical="center" indent="1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Border="1" applyAlignment="1">
      <alignment horizontal="left" indent="1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 indent="1"/>
    </xf>
    <xf numFmtId="0" fontId="6" fillId="0" borderId="27" xfId="0" applyFont="1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center" vertical="center" wrapText="1"/>
    </xf>
    <xf numFmtId="38" fontId="0" fillId="0" borderId="45" xfId="49" applyFont="1" applyBorder="1" applyAlignment="1">
      <alignment horizontal="left" vertical="center" indent="1" shrinkToFit="1"/>
    </xf>
    <xf numFmtId="38" fontId="0" fillId="0" borderId="46" xfId="49" applyFont="1" applyBorder="1" applyAlignment="1">
      <alignment horizontal="left" vertical="center" indent="1" shrinkToFit="1"/>
    </xf>
    <xf numFmtId="38" fontId="0" fillId="0" borderId="48" xfId="49" applyFill="1" applyBorder="1" applyAlignment="1">
      <alignment horizontal="right" vertical="center" indent="1"/>
    </xf>
    <xf numFmtId="38" fontId="0" fillId="0" borderId="28" xfId="49" applyFont="1" applyFill="1" applyBorder="1" applyAlignment="1">
      <alignment horizontal="left" vertical="center" indent="1" shrinkToFit="1"/>
    </xf>
    <xf numFmtId="38" fontId="0" fillId="0" borderId="28" xfId="49" applyFill="1" applyBorder="1" applyAlignment="1">
      <alignment horizontal="right" vertical="center" indent="1"/>
    </xf>
    <xf numFmtId="38" fontId="0" fillId="0" borderId="0" xfId="49" applyFont="1" applyFill="1" applyBorder="1" applyAlignment="1">
      <alignment vertical="center"/>
    </xf>
    <xf numFmtId="38" fontId="0" fillId="0" borderId="49" xfId="49" applyFont="1" applyFill="1" applyBorder="1" applyAlignment="1">
      <alignment horizontal="left" vertical="center" indent="1" shrinkToFit="1"/>
    </xf>
    <xf numFmtId="38" fontId="0" fillId="0" borderId="49" xfId="49" applyFont="1" applyFill="1" applyBorder="1" applyAlignment="1">
      <alignment horizontal="center" vertical="center" textRotation="255"/>
    </xf>
    <xf numFmtId="38" fontId="0" fillId="0" borderId="50" xfId="49" applyFill="1" applyBorder="1" applyAlignment="1">
      <alignment horizontal="right" vertical="center" indent="1"/>
    </xf>
    <xf numFmtId="38" fontId="0" fillId="0" borderId="49" xfId="49" applyFill="1" applyBorder="1" applyAlignment="1">
      <alignment horizontal="right" vertical="center" indent="1"/>
    </xf>
    <xf numFmtId="38" fontId="6" fillId="0" borderId="14" xfId="49" applyFont="1" applyFill="1" applyBorder="1" applyAlignment="1">
      <alignment horizontal="centerContinuous" vertical="center"/>
    </xf>
    <xf numFmtId="38" fontId="5" fillId="0" borderId="10" xfId="49" applyFont="1" applyFill="1" applyBorder="1" applyAlignment="1">
      <alignment horizontal="left" vertical="center" indent="1"/>
    </xf>
    <xf numFmtId="38" fontId="5" fillId="0" borderId="10" xfId="49" applyFont="1" applyFill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38" fontId="0" fillId="0" borderId="25" xfId="49" applyFont="1" applyBorder="1" applyAlignment="1">
      <alignment horizontal="right" vertical="center" indent="1"/>
    </xf>
    <xf numFmtId="38" fontId="0" fillId="0" borderId="13" xfId="49" applyFont="1" applyFill="1" applyBorder="1" applyAlignment="1">
      <alignment horizontal="right" vertical="center" indent="1"/>
    </xf>
    <xf numFmtId="38" fontId="0" fillId="0" borderId="23" xfId="49" applyFont="1" applyBorder="1" applyAlignment="1">
      <alignment horizontal="center" vertical="center" shrinkToFit="1"/>
    </xf>
    <xf numFmtId="201" fontId="0" fillId="0" borderId="53" xfId="49" applyNumberFormat="1" applyFill="1" applyBorder="1" applyAlignment="1">
      <alignment/>
    </xf>
    <xf numFmtId="38" fontId="0" fillId="0" borderId="39" xfId="49" applyBorder="1" applyAlignment="1">
      <alignment/>
    </xf>
    <xf numFmtId="38" fontId="0" fillId="0" borderId="0" xfId="49" applyBorder="1" applyAlignment="1">
      <alignment horizontal="right"/>
    </xf>
    <xf numFmtId="38" fontId="0" fillId="0" borderId="43" xfId="49" applyBorder="1" applyAlignment="1">
      <alignment/>
    </xf>
    <xf numFmtId="38" fontId="0" fillId="0" borderId="46" xfId="49" applyFont="1" applyFill="1" applyBorder="1" applyAlignment="1">
      <alignment horizontal="center" vertical="center"/>
    </xf>
    <xf numFmtId="38" fontId="0" fillId="0" borderId="46" xfId="49" applyFill="1" applyBorder="1" applyAlignment="1">
      <alignment horizontal="center" vertical="center"/>
    </xf>
    <xf numFmtId="38" fontId="0" fillId="0" borderId="44" xfId="49" applyFill="1" applyBorder="1" applyAlignment="1">
      <alignment horizontal="center" vertical="center"/>
    </xf>
    <xf numFmtId="176" fontId="0" fillId="0" borderId="54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45" xfId="49" applyFill="1" applyBorder="1" applyAlignment="1">
      <alignment horizontal="center" vertical="center"/>
    </xf>
    <xf numFmtId="38" fontId="0" fillId="0" borderId="47" xfId="49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35" xfId="49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 shrinkToFit="1"/>
    </xf>
    <xf numFmtId="38" fontId="0" fillId="0" borderId="19" xfId="49" applyFont="1" applyBorder="1" applyAlignment="1">
      <alignment horizontal="right" vertical="center" indent="1"/>
    </xf>
    <xf numFmtId="38" fontId="0" fillId="0" borderId="55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left" vertical="center" indent="1"/>
    </xf>
    <xf numFmtId="38" fontId="0" fillId="0" borderId="0" xfId="49" applyBorder="1" applyAlignment="1">
      <alignment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right" vertical="center" indent="1" shrinkToFit="1"/>
    </xf>
    <xf numFmtId="183" fontId="0" fillId="0" borderId="0" xfId="49" applyNumberFormat="1" applyFill="1" applyBorder="1" applyAlignment="1">
      <alignment vertical="center"/>
    </xf>
    <xf numFmtId="183" fontId="0" fillId="0" borderId="17" xfId="49" applyNumberFormat="1" applyFont="1" applyBorder="1" applyAlignment="1">
      <alignment horizontal="center" vertical="center" shrinkToFit="1"/>
    </xf>
    <xf numFmtId="183" fontId="0" fillId="0" borderId="20" xfId="49" applyNumberFormat="1" applyFont="1" applyBorder="1" applyAlignment="1">
      <alignment horizontal="right" vertical="center" indent="1"/>
    </xf>
    <xf numFmtId="183" fontId="0" fillId="0" borderId="57" xfId="49" applyNumberFormat="1" applyFont="1" applyBorder="1" applyAlignment="1">
      <alignment horizontal="right" vertical="center" indent="1"/>
    </xf>
    <xf numFmtId="183" fontId="0" fillId="0" borderId="0" xfId="49" applyNumberFormat="1" applyFont="1" applyBorder="1" applyAlignment="1">
      <alignment horizontal="center" vertical="center" shrinkToFit="1"/>
    </xf>
    <xf numFmtId="183" fontId="0" fillId="0" borderId="0" xfId="49" applyNumberFormat="1" applyFill="1" applyAlignment="1">
      <alignment vertical="center"/>
    </xf>
    <xf numFmtId="38" fontId="0" fillId="0" borderId="53" xfId="49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38" fontId="0" fillId="0" borderId="58" xfId="49" applyFont="1" applyBorder="1" applyAlignment="1">
      <alignment horizontal="right" vertical="center" indent="1" shrinkToFit="1"/>
    </xf>
    <xf numFmtId="38" fontId="0" fillId="0" borderId="13" xfId="49" applyFont="1" applyBorder="1" applyAlignment="1">
      <alignment horizontal="right" vertical="center" indent="1"/>
    </xf>
    <xf numFmtId="183" fontId="0" fillId="0" borderId="25" xfId="49" applyNumberFormat="1" applyFont="1" applyBorder="1" applyAlignment="1">
      <alignment horizontal="right" vertical="center" indent="1"/>
    </xf>
    <xf numFmtId="38" fontId="0" fillId="0" borderId="29" xfId="49" applyFont="1" applyBorder="1" applyAlignment="1">
      <alignment horizontal="right" vertical="center" indent="1" shrinkToFit="1"/>
    </xf>
    <xf numFmtId="38" fontId="0" fillId="0" borderId="55" xfId="49" applyFont="1" applyBorder="1" applyAlignment="1">
      <alignment horizontal="right" vertical="center" indent="1"/>
    </xf>
    <xf numFmtId="38" fontId="0" fillId="0" borderId="21" xfId="49" applyBorder="1" applyAlignment="1">
      <alignment horizontal="center" vertical="center"/>
    </xf>
    <xf numFmtId="38" fontId="0" fillId="0" borderId="0" xfId="49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 wrapText="1"/>
    </xf>
    <xf numFmtId="38" fontId="6" fillId="0" borderId="23" xfId="49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distributed" vertical="center"/>
    </xf>
    <xf numFmtId="188" fontId="0" fillId="0" borderId="62" xfId="0" applyNumberFormat="1" applyFill="1" applyBorder="1" applyAlignment="1">
      <alignment vertical="center"/>
    </xf>
    <xf numFmtId="188" fontId="0" fillId="0" borderId="31" xfId="0" applyNumberFormat="1" applyFont="1" applyFill="1" applyBorder="1" applyAlignment="1">
      <alignment vertical="center"/>
    </xf>
    <xf numFmtId="188" fontId="0" fillId="0" borderId="63" xfId="0" applyNumberFormat="1" applyFont="1" applyFill="1" applyBorder="1" applyAlignment="1">
      <alignment vertical="center"/>
    </xf>
    <xf numFmtId="188" fontId="0" fillId="0" borderId="64" xfId="0" applyNumberFormat="1" applyFill="1" applyBorder="1" applyAlignment="1">
      <alignment vertical="center"/>
    </xf>
    <xf numFmtId="188" fontId="0" fillId="0" borderId="65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66" xfId="0" applyNumberFormat="1" applyFont="1" applyFill="1" applyBorder="1" applyAlignment="1">
      <alignment vertical="center"/>
    </xf>
    <xf numFmtId="188" fontId="0" fillId="0" borderId="67" xfId="0" applyNumberFormat="1" applyFont="1" applyFill="1" applyBorder="1" applyAlignment="1">
      <alignment horizontal="center" vertical="center"/>
    </xf>
    <xf numFmtId="188" fontId="0" fillId="0" borderId="32" xfId="0" applyNumberFormat="1" applyFont="1" applyFill="1" applyBorder="1" applyAlignment="1">
      <alignment horizontal="center" vertical="center"/>
    </xf>
    <xf numFmtId="188" fontId="0" fillId="0" borderId="68" xfId="0" applyNumberFormat="1" applyFont="1" applyFill="1" applyBorder="1" applyAlignment="1">
      <alignment horizontal="center" vertical="center"/>
    </xf>
    <xf numFmtId="188" fontId="0" fillId="0" borderId="69" xfId="0" applyNumberFormat="1" applyFont="1" applyFill="1" applyBorder="1" applyAlignment="1">
      <alignment vertical="center"/>
    </xf>
    <xf numFmtId="188" fontId="0" fillId="0" borderId="70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distributed" vertical="center"/>
    </xf>
    <xf numFmtId="188" fontId="0" fillId="0" borderId="67" xfId="0" applyNumberFormat="1" applyFill="1" applyBorder="1" applyAlignment="1">
      <alignment vertical="center"/>
    </xf>
    <xf numFmtId="188" fontId="0" fillId="0" borderId="32" xfId="0" applyNumberFormat="1" applyFont="1" applyFill="1" applyBorder="1" applyAlignment="1">
      <alignment vertical="center"/>
    </xf>
    <xf numFmtId="188" fontId="0" fillId="0" borderId="68" xfId="0" applyNumberFormat="1" applyFont="1" applyFill="1" applyBorder="1" applyAlignment="1">
      <alignment vertical="center"/>
    </xf>
    <xf numFmtId="188" fontId="0" fillId="0" borderId="71" xfId="0" applyNumberFormat="1" applyFont="1" applyFill="1" applyBorder="1" applyAlignment="1">
      <alignment vertical="center"/>
    </xf>
    <xf numFmtId="176" fontId="0" fillId="0" borderId="68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vertical="center"/>
    </xf>
    <xf numFmtId="188" fontId="0" fillId="0" borderId="67" xfId="0" applyNumberFormat="1" applyFont="1" applyFill="1" applyBorder="1" applyAlignment="1">
      <alignment horizontal="right" vertical="center"/>
    </xf>
    <xf numFmtId="188" fontId="0" fillId="0" borderId="72" xfId="0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distributed" vertical="center"/>
    </xf>
    <xf numFmtId="188" fontId="0" fillId="0" borderId="73" xfId="0" applyNumberFormat="1" applyFont="1" applyFill="1" applyBorder="1" applyAlignment="1">
      <alignment vertical="center"/>
    </xf>
    <xf numFmtId="188" fontId="0" fillId="0" borderId="74" xfId="0" applyNumberFormat="1" applyFon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88" fontId="0" fillId="0" borderId="15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distributed" vertical="center"/>
    </xf>
    <xf numFmtId="188" fontId="0" fillId="0" borderId="75" xfId="0" applyNumberFormat="1" applyFill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0" borderId="76" xfId="0" applyNumberFormat="1" applyFont="1" applyFill="1" applyBorder="1" applyAlignment="1">
      <alignment vertical="center"/>
    </xf>
    <xf numFmtId="188" fontId="0" fillId="0" borderId="77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88" fontId="0" fillId="0" borderId="59" xfId="0" applyNumberFormat="1" applyFill="1" applyBorder="1" applyAlignment="1">
      <alignment horizontal="right" vertical="center"/>
    </xf>
    <xf numFmtId="188" fontId="0" fillId="0" borderId="60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78" xfId="0" applyNumberFormat="1" applyFont="1" applyFill="1" applyBorder="1" applyAlignment="1">
      <alignment vertical="center"/>
    </xf>
    <xf numFmtId="188" fontId="0" fillId="0" borderId="79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80" xfId="0" applyNumberFormat="1" applyFont="1" applyFill="1" applyBorder="1" applyAlignment="1">
      <alignment vertical="center"/>
    </xf>
    <xf numFmtId="188" fontId="0" fillId="0" borderId="81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distributed" vertical="center"/>
    </xf>
    <xf numFmtId="188" fontId="0" fillId="0" borderId="82" xfId="0" applyNumberFormat="1" applyFill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188" fontId="0" fillId="0" borderId="83" xfId="0" applyNumberFormat="1" applyFont="1" applyFill="1" applyBorder="1" applyAlignment="1">
      <alignment vertical="center"/>
    </xf>
    <xf numFmtId="188" fontId="0" fillId="0" borderId="84" xfId="0" applyNumberFormat="1" applyFont="1" applyFill="1" applyBorder="1" applyAlignment="1">
      <alignment vertical="center"/>
    </xf>
    <xf numFmtId="176" fontId="0" fillId="0" borderId="83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8" fontId="0" fillId="0" borderId="27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wrapText="1" indent="1"/>
    </xf>
    <xf numFmtId="0" fontId="0" fillId="0" borderId="40" xfId="0" applyBorder="1" applyAlignment="1">
      <alignment horizontal="center" vertical="center" textRotation="255" wrapText="1" shrinkToFit="1"/>
    </xf>
    <xf numFmtId="38" fontId="0" fillId="0" borderId="0" xfId="49" applyFont="1" applyAlignment="1">
      <alignment/>
    </xf>
    <xf numFmtId="38" fontId="0" fillId="0" borderId="21" xfId="49" applyBorder="1" applyAlignment="1">
      <alignment horizontal="centerContinuous"/>
    </xf>
    <xf numFmtId="38" fontId="0" fillId="0" borderId="26" xfId="49" applyBorder="1" applyAlignment="1">
      <alignment horizontal="centerContinuous"/>
    </xf>
    <xf numFmtId="38" fontId="0" fillId="0" borderId="10" xfId="49" applyFont="1" applyBorder="1" applyAlignment="1">
      <alignment horizontal="left" indent="1"/>
    </xf>
    <xf numFmtId="201" fontId="0" fillId="0" borderId="15" xfId="49" applyNumberFormat="1" applyBorder="1" applyAlignment="1">
      <alignment horizontal="right"/>
    </xf>
    <xf numFmtId="201" fontId="0" fillId="0" borderId="0" xfId="49" applyNumberFormat="1" applyBorder="1" applyAlignment="1">
      <alignment horizontal="right"/>
    </xf>
    <xf numFmtId="201" fontId="0" fillId="0" borderId="15" xfId="49" applyNumberFormat="1" applyFill="1" applyBorder="1" applyAlignment="1">
      <alignment horizontal="right"/>
    </xf>
    <xf numFmtId="201" fontId="0" fillId="0" borderId="0" xfId="49" applyNumberFormat="1" applyFill="1" applyBorder="1" applyAlignment="1">
      <alignment horizontal="right"/>
    </xf>
    <xf numFmtId="201" fontId="0" fillId="0" borderId="10" xfId="49" applyNumberFormat="1" applyFill="1" applyBorder="1" applyAlignment="1">
      <alignment horizontal="right"/>
    </xf>
    <xf numFmtId="201" fontId="0" fillId="0" borderId="85" xfId="49" applyNumberFormat="1" applyFill="1" applyBorder="1" applyAlignment="1">
      <alignment horizontal="right"/>
    </xf>
    <xf numFmtId="201" fontId="0" fillId="0" borderId="26" xfId="49" applyNumberFormat="1" applyFill="1" applyBorder="1" applyAlignment="1">
      <alignment horizontal="right"/>
    </xf>
    <xf numFmtId="201" fontId="0" fillId="0" borderId="52" xfId="49" applyNumberFormat="1" applyFill="1" applyBorder="1" applyAlignment="1">
      <alignment horizontal="right"/>
    </xf>
    <xf numFmtId="191" fontId="0" fillId="0" borderId="38" xfId="49" applyNumberFormat="1" applyBorder="1" applyAlignment="1">
      <alignment horizontal="distributed" vertical="center"/>
    </xf>
    <xf numFmtId="191" fontId="0" fillId="0" borderId="0" xfId="49" applyNumberFormat="1" applyAlignment="1">
      <alignment horizontal="distributed" vertical="center"/>
    </xf>
    <xf numFmtId="191" fontId="0" fillId="0" borderId="38" xfId="49" applyNumberFormat="1" applyFont="1" applyBorder="1" applyAlignment="1">
      <alignment horizontal="distributed" vertical="center"/>
    </xf>
    <xf numFmtId="191" fontId="0" fillId="0" borderId="0" xfId="49" applyNumberFormat="1" applyBorder="1" applyAlignment="1">
      <alignment horizontal="distributed" vertical="center"/>
    </xf>
    <xf numFmtId="191" fontId="0" fillId="0" borderId="38" xfId="49" applyNumberFormat="1" applyFill="1" applyBorder="1" applyAlignment="1">
      <alignment horizontal="distributed" vertical="center"/>
    </xf>
    <xf numFmtId="191" fontId="0" fillId="0" borderId="0" xfId="49" applyNumberFormat="1" applyFill="1" applyBorder="1" applyAlignment="1">
      <alignment horizontal="distributed" vertical="center"/>
    </xf>
    <xf numFmtId="194" fontId="0" fillId="0" borderId="38" xfId="49" applyNumberFormat="1" applyBorder="1" applyAlignment="1">
      <alignment horizontal="distributed" vertical="center"/>
    </xf>
    <xf numFmtId="194" fontId="0" fillId="0" borderId="0" xfId="49" applyNumberFormat="1" applyAlignment="1">
      <alignment horizontal="distributed" vertical="center"/>
    </xf>
    <xf numFmtId="194" fontId="0" fillId="0" borderId="38" xfId="49" applyNumberFormat="1" applyFont="1" applyBorder="1" applyAlignment="1">
      <alignment horizontal="distributed" vertical="center"/>
    </xf>
    <xf numFmtId="194" fontId="0" fillId="0" borderId="0" xfId="49" applyNumberFormat="1" applyBorder="1" applyAlignment="1">
      <alignment horizontal="distributed" vertical="center"/>
    </xf>
    <xf numFmtId="194" fontId="0" fillId="0" borderId="38" xfId="49" applyNumberFormat="1" applyFill="1" applyBorder="1" applyAlignment="1">
      <alignment horizontal="distributed" vertical="center"/>
    </xf>
    <xf numFmtId="194" fontId="0" fillId="0" borderId="53" xfId="49" applyNumberFormat="1" applyFill="1" applyBorder="1" applyAlignment="1">
      <alignment horizontal="distributed" vertical="center"/>
    </xf>
    <xf numFmtId="194" fontId="0" fillId="0" borderId="0" xfId="49" applyNumberFormat="1" applyFill="1" applyBorder="1" applyAlignment="1">
      <alignment horizontal="distributed" vertical="center"/>
    </xf>
    <xf numFmtId="191" fontId="0" fillId="0" borderId="86" xfId="49" applyNumberForma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51" xfId="0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distributed" vertical="center" indent="1"/>
    </xf>
    <xf numFmtId="0" fontId="0" fillId="0" borderId="25" xfId="0" applyFill="1" applyBorder="1" applyAlignment="1">
      <alignment horizontal="right" indent="1"/>
    </xf>
    <xf numFmtId="0" fontId="0" fillId="0" borderId="24" xfId="0" applyFill="1" applyBorder="1" applyAlignment="1">
      <alignment horizontal="right" indent="1"/>
    </xf>
    <xf numFmtId="0" fontId="0" fillId="0" borderId="0" xfId="0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0" xfId="0" applyBorder="1" applyAlignment="1">
      <alignment horizontal="distributed" vertical="center" indent="1"/>
    </xf>
    <xf numFmtId="0" fontId="0" fillId="0" borderId="21" xfId="0" applyBorder="1" applyAlignment="1">
      <alignment horizontal="right" indent="1"/>
    </xf>
    <xf numFmtId="0" fontId="0" fillId="0" borderId="0" xfId="0" applyNumberFormat="1" applyFill="1" applyBorder="1" applyAlignment="1">
      <alignment horizontal="right" indent="1"/>
    </xf>
    <xf numFmtId="0" fontId="0" fillId="0" borderId="26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50" xfId="0" applyBorder="1" applyAlignment="1">
      <alignment horizontal="right" indent="1"/>
    </xf>
    <xf numFmtId="0" fontId="0" fillId="0" borderId="10" xfId="0" applyFill="1" applyBorder="1" applyAlignment="1">
      <alignment horizontal="right" indent="1"/>
    </xf>
    <xf numFmtId="0" fontId="0" fillId="0" borderId="16" xfId="0" applyBorder="1" applyAlignment="1">
      <alignment/>
    </xf>
    <xf numFmtId="183" fontId="0" fillId="0" borderId="0" xfId="49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176" fontId="0" fillId="0" borderId="6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 horizontal="left" vertical="center" wrapText="1" indent="1"/>
    </xf>
    <xf numFmtId="38" fontId="0" fillId="0" borderId="37" xfId="49" applyFill="1" applyBorder="1" applyAlignment="1">
      <alignment horizontal="right" vertical="center" indent="1"/>
    </xf>
    <xf numFmtId="38" fontId="0" fillId="0" borderId="37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38" fontId="0" fillId="0" borderId="16" xfId="49" applyFont="1" applyFill="1" applyBorder="1" applyAlignment="1">
      <alignment horizontal="left" vertical="center" indent="1" shrinkToFit="1"/>
    </xf>
    <xf numFmtId="38" fontId="0" fillId="0" borderId="16" xfId="49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36" xfId="49" applyFont="1" applyBorder="1" applyAlignment="1">
      <alignment vertical="center"/>
    </xf>
    <xf numFmtId="38" fontId="0" fillId="0" borderId="36" xfId="49" applyBorder="1" applyAlignment="1">
      <alignment vertical="center"/>
    </xf>
    <xf numFmtId="191" fontId="0" fillId="0" borderId="39" xfId="49" applyNumberFormat="1" applyFill="1" applyBorder="1" applyAlignment="1">
      <alignment vertical="center"/>
    </xf>
    <xf numFmtId="191" fontId="0" fillId="0" borderId="37" xfId="49" applyNumberFormat="1" applyFill="1" applyBorder="1" applyAlignment="1">
      <alignment vertical="center"/>
    </xf>
    <xf numFmtId="191" fontId="0" fillId="0" borderId="35" xfId="49" applyNumberForma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6" xfId="49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85" xfId="49" applyBorder="1" applyAlignment="1">
      <alignment vertical="center"/>
    </xf>
    <xf numFmtId="191" fontId="0" fillId="0" borderId="37" xfId="49" applyNumberFormat="1" applyBorder="1" applyAlignment="1">
      <alignment vertical="center"/>
    </xf>
    <xf numFmtId="38" fontId="0" fillId="0" borderId="26" xfId="49" applyBorder="1" applyAlignment="1">
      <alignment horizontal="center" vertical="center" textRotation="255"/>
    </xf>
    <xf numFmtId="38" fontId="0" fillId="0" borderId="18" xfId="49" applyBorder="1" applyAlignment="1">
      <alignment horizontal="center" vertical="center" textRotation="255"/>
    </xf>
    <xf numFmtId="38" fontId="6" fillId="0" borderId="13" xfId="49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8" fontId="0" fillId="0" borderId="58" xfId="49" applyFont="1" applyBorder="1" applyAlignment="1">
      <alignment horizontal="right" vertical="center"/>
    </xf>
    <xf numFmtId="38" fontId="0" fillId="0" borderId="85" xfId="49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37" xfId="0" applyBorder="1" applyAlignment="1">
      <alignment vertical="center"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left"/>
    </xf>
    <xf numFmtId="0" fontId="0" fillId="0" borderId="10" xfId="0" applyBorder="1" applyAlignment="1">
      <alignment/>
    </xf>
    <xf numFmtId="38" fontId="0" fillId="0" borderId="85" xfId="49" applyFont="1" applyBorder="1" applyAlignment="1">
      <alignment vertical="center"/>
    </xf>
    <xf numFmtId="38" fontId="0" fillId="0" borderId="53" xfId="49" applyBorder="1" applyAlignment="1">
      <alignment vertical="center"/>
    </xf>
    <xf numFmtId="191" fontId="0" fillId="0" borderId="21" xfId="49" applyNumberFormat="1" applyFill="1" applyBorder="1" applyAlignment="1">
      <alignment vertical="center"/>
    </xf>
    <xf numFmtId="38" fontId="0" fillId="0" borderId="17" xfId="49" applyFont="1" applyBorder="1" applyAlignment="1">
      <alignment horizontal="center"/>
    </xf>
    <xf numFmtId="0" fontId="0" fillId="0" borderId="51" xfId="0" applyBorder="1" applyAlignment="1">
      <alignment horizontal="center"/>
    </xf>
    <xf numFmtId="38" fontId="0" fillId="0" borderId="21" xfId="49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1" xfId="0" applyBorder="1" applyAlignment="1">
      <alignment vertical="center"/>
    </xf>
    <xf numFmtId="191" fontId="0" fillId="0" borderId="38" xfId="49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50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46" xfId="49" applyFont="1" applyFill="1" applyBorder="1" applyAlignment="1">
      <alignment horizontal="center" vertical="center"/>
    </xf>
    <xf numFmtId="38" fontId="10" fillId="0" borderId="48" xfId="49" applyFont="1" applyFill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38" fontId="0" fillId="0" borderId="40" xfId="49" applyFont="1" applyBorder="1" applyAlignment="1">
      <alignment horizontal="center" vertical="center" textRotation="255"/>
    </xf>
    <xf numFmtId="38" fontId="7" fillId="0" borderId="35" xfId="49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38" fontId="0" fillId="0" borderId="46" xfId="49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center" vertical="center"/>
    </xf>
    <xf numFmtId="38" fontId="0" fillId="0" borderId="87" xfId="49" applyFill="1" applyBorder="1" applyAlignment="1">
      <alignment horizontal="center" vertical="center"/>
    </xf>
    <xf numFmtId="38" fontId="0" fillId="0" borderId="44" xfId="49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0" fillId="0" borderId="42" xfId="49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 textRotation="255"/>
    </xf>
    <xf numFmtId="38" fontId="0" fillId="0" borderId="14" xfId="49" applyFont="1" applyFill="1" applyBorder="1" applyAlignment="1">
      <alignment horizontal="center" vertical="center" textRotation="255"/>
    </xf>
    <xf numFmtId="38" fontId="0" fillId="0" borderId="13" xfId="49" applyFont="1" applyFill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38" fontId="0" fillId="0" borderId="13" xfId="49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38" fontId="0" fillId="0" borderId="13" xfId="49" applyFont="1" applyFill="1" applyBorder="1" applyAlignment="1">
      <alignment horizontal="center" vertical="center" textRotation="255" wrapText="1" shrinkToFit="1"/>
    </xf>
    <xf numFmtId="0" fontId="0" fillId="0" borderId="40" xfId="0" applyBorder="1" applyAlignment="1">
      <alignment horizontal="center" vertical="center" textRotation="255" wrapText="1" shrinkToFit="1"/>
    </xf>
    <xf numFmtId="38" fontId="0" fillId="0" borderId="87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/>
    </xf>
    <xf numFmtId="38" fontId="0" fillId="0" borderId="13" xfId="49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38" fontId="0" fillId="0" borderId="25" xfId="49" applyFont="1" applyFill="1" applyBorder="1" applyAlignment="1">
      <alignment horizontal="center" vertical="center" textRotation="255"/>
    </xf>
    <xf numFmtId="38" fontId="0" fillId="0" borderId="21" xfId="49" applyFont="1" applyFill="1" applyBorder="1" applyAlignment="1">
      <alignment horizontal="center" vertical="center" textRotation="255"/>
    </xf>
    <xf numFmtId="38" fontId="6" fillId="0" borderId="17" xfId="49" applyFont="1" applyFill="1" applyBorder="1" applyAlignment="1">
      <alignment horizontal="center" vertical="center"/>
    </xf>
    <xf numFmtId="38" fontId="6" fillId="0" borderId="56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8" fontId="0" fillId="0" borderId="13" xfId="49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5" width="14.375" style="0" customWidth="1"/>
  </cols>
  <sheetData>
    <row r="1" spans="1:5" ht="13.5">
      <c r="A1" s="2" t="s">
        <v>2</v>
      </c>
      <c r="B1" s="64"/>
      <c r="C1" s="64"/>
      <c r="D1" s="64"/>
      <c r="E1" s="49"/>
    </row>
    <row r="2" spans="1:5" ht="17.25">
      <c r="A2" s="47" t="s">
        <v>188</v>
      </c>
      <c r="B2" s="64"/>
      <c r="C2" s="64"/>
      <c r="D2" s="64"/>
      <c r="E2" s="49"/>
    </row>
    <row r="3" spans="1:5" ht="14.25" thickBot="1">
      <c r="A3" s="302"/>
      <c r="B3" s="56"/>
      <c r="C3" s="66"/>
      <c r="D3" s="49"/>
      <c r="E3" s="66" t="s">
        <v>222</v>
      </c>
    </row>
    <row r="4" spans="1:5" ht="13.5">
      <c r="A4" s="306" t="s">
        <v>189</v>
      </c>
      <c r="B4" s="307" t="s">
        <v>190</v>
      </c>
      <c r="C4" s="308" t="s">
        <v>191</v>
      </c>
      <c r="D4" s="308" t="s">
        <v>192</v>
      </c>
      <c r="E4" s="308" t="s">
        <v>193</v>
      </c>
    </row>
    <row r="5" spans="1:5" ht="13.5">
      <c r="A5" s="309" t="s">
        <v>194</v>
      </c>
      <c r="B5" s="310">
        <f>SUM(B6:B29)</f>
        <v>106</v>
      </c>
      <c r="C5" s="311">
        <f>SUM(C6:C27)</f>
        <v>5</v>
      </c>
      <c r="D5" s="311">
        <f>SUM(D6:D29)</f>
        <v>52</v>
      </c>
      <c r="E5" s="311">
        <f>SUM(E6:E29)</f>
        <v>49</v>
      </c>
    </row>
    <row r="6" spans="1:5" ht="13.5">
      <c r="A6" s="312" t="s">
        <v>195</v>
      </c>
      <c r="B6" s="313"/>
      <c r="C6" s="314"/>
      <c r="D6" s="314"/>
      <c r="E6" s="314"/>
    </row>
    <row r="7" spans="1:5" ht="13.5">
      <c r="A7" s="315" t="s">
        <v>196</v>
      </c>
      <c r="B7" s="316">
        <f aca="true" t="shared" si="0" ref="B7:B15">SUM(C7:E7)</f>
        <v>11</v>
      </c>
      <c r="C7" s="314" t="s">
        <v>197</v>
      </c>
      <c r="D7" s="314">
        <v>6</v>
      </c>
      <c r="E7" s="317">
        <v>5</v>
      </c>
    </row>
    <row r="8" spans="1:5" ht="13.5">
      <c r="A8" s="315" t="s">
        <v>198</v>
      </c>
      <c r="B8" s="316">
        <f t="shared" si="0"/>
        <v>7</v>
      </c>
      <c r="C8" s="314" t="s">
        <v>197</v>
      </c>
      <c r="D8" s="314">
        <v>4</v>
      </c>
      <c r="E8" s="314">
        <v>3</v>
      </c>
    </row>
    <row r="9" spans="1:5" ht="13.5">
      <c r="A9" s="315" t="s">
        <v>199</v>
      </c>
      <c r="B9" s="316">
        <f t="shared" si="0"/>
        <v>2</v>
      </c>
      <c r="C9" s="314" t="s">
        <v>197</v>
      </c>
      <c r="D9" s="314">
        <v>1</v>
      </c>
      <c r="E9" s="314">
        <v>1</v>
      </c>
    </row>
    <row r="10" spans="1:5" ht="13.5">
      <c r="A10" s="315" t="s">
        <v>200</v>
      </c>
      <c r="B10" s="316">
        <f t="shared" si="0"/>
        <v>1</v>
      </c>
      <c r="C10" s="314" t="s">
        <v>197</v>
      </c>
      <c r="D10" s="314">
        <v>1</v>
      </c>
      <c r="E10" s="314" t="s">
        <v>201</v>
      </c>
    </row>
    <row r="11" spans="1:5" ht="13.5">
      <c r="A11" s="315" t="s">
        <v>202</v>
      </c>
      <c r="B11" s="316">
        <f t="shared" si="0"/>
        <v>1</v>
      </c>
      <c r="C11" s="314" t="s">
        <v>197</v>
      </c>
      <c r="D11" s="314">
        <v>1</v>
      </c>
      <c r="E11" s="314" t="s">
        <v>201</v>
      </c>
    </row>
    <row r="12" spans="1:5" ht="13.5">
      <c r="A12" s="315" t="s">
        <v>203</v>
      </c>
      <c r="B12" s="316">
        <f t="shared" si="0"/>
        <v>4</v>
      </c>
      <c r="C12" s="314" t="s">
        <v>197</v>
      </c>
      <c r="D12" s="314">
        <v>2</v>
      </c>
      <c r="E12" s="314">
        <v>2</v>
      </c>
    </row>
    <row r="13" spans="1:5" ht="13.5">
      <c r="A13" s="315" t="s">
        <v>204</v>
      </c>
      <c r="B13" s="316">
        <f t="shared" si="0"/>
        <v>2</v>
      </c>
      <c r="C13" s="314" t="s">
        <v>197</v>
      </c>
      <c r="D13" s="314">
        <v>1</v>
      </c>
      <c r="E13" s="314">
        <v>1</v>
      </c>
    </row>
    <row r="14" spans="1:5" ht="13.5">
      <c r="A14" s="315" t="s">
        <v>205</v>
      </c>
      <c r="B14" s="316">
        <f t="shared" si="0"/>
        <v>16</v>
      </c>
      <c r="C14" s="314">
        <v>1</v>
      </c>
      <c r="D14" s="314">
        <v>6</v>
      </c>
      <c r="E14" s="314">
        <v>9</v>
      </c>
    </row>
    <row r="15" spans="1:5" ht="13.5">
      <c r="A15" s="315" t="s">
        <v>206</v>
      </c>
      <c r="B15" s="316">
        <f t="shared" si="0"/>
        <v>10</v>
      </c>
      <c r="C15" s="314" t="s">
        <v>197</v>
      </c>
      <c r="D15" s="314">
        <v>6</v>
      </c>
      <c r="E15" s="314">
        <v>4</v>
      </c>
    </row>
    <row r="16" spans="1:5" ht="13.5">
      <c r="A16" s="312" t="s">
        <v>207</v>
      </c>
      <c r="B16" s="316"/>
      <c r="C16" s="314"/>
      <c r="D16" s="314"/>
      <c r="E16" s="314"/>
    </row>
    <row r="17" spans="1:5" ht="13.5">
      <c r="A17" s="315" t="s">
        <v>208</v>
      </c>
      <c r="B17" s="316">
        <f aca="true" t="shared" si="1" ref="B17:B23">SUM(C17:E17)</f>
        <v>14</v>
      </c>
      <c r="C17" s="314" t="s">
        <v>197</v>
      </c>
      <c r="D17" s="314">
        <v>7</v>
      </c>
      <c r="E17" s="314">
        <v>7</v>
      </c>
    </row>
    <row r="18" spans="1:5" ht="13.5">
      <c r="A18" s="315" t="s">
        <v>209</v>
      </c>
      <c r="B18" s="316">
        <f t="shared" si="1"/>
        <v>12</v>
      </c>
      <c r="C18" s="314">
        <v>1</v>
      </c>
      <c r="D18" s="314">
        <v>6</v>
      </c>
      <c r="E18" s="314">
        <v>5</v>
      </c>
    </row>
    <row r="19" spans="1:5" ht="13.5">
      <c r="A19" s="315" t="s">
        <v>210</v>
      </c>
      <c r="B19" s="316">
        <f t="shared" si="1"/>
        <v>5</v>
      </c>
      <c r="C19" s="314">
        <v>1</v>
      </c>
      <c r="D19" s="314">
        <v>1</v>
      </c>
      <c r="E19" s="314">
        <v>3</v>
      </c>
    </row>
    <row r="20" spans="1:5" ht="13.5">
      <c r="A20" s="315" t="s">
        <v>211</v>
      </c>
      <c r="B20" s="316">
        <f t="shared" si="1"/>
        <v>0</v>
      </c>
      <c r="C20" s="314" t="s">
        <v>197</v>
      </c>
      <c r="D20" s="314" t="s">
        <v>197</v>
      </c>
      <c r="E20" s="314" t="s">
        <v>201</v>
      </c>
    </row>
    <row r="21" spans="1:5" ht="13.5">
      <c r="A21" s="315" t="s">
        <v>212</v>
      </c>
      <c r="B21" s="316">
        <f t="shared" si="1"/>
        <v>1</v>
      </c>
      <c r="C21" s="314" t="s">
        <v>197</v>
      </c>
      <c r="D21" s="314">
        <v>1</v>
      </c>
      <c r="E21" s="314" t="s">
        <v>201</v>
      </c>
    </row>
    <row r="22" spans="1:5" ht="13.5">
      <c r="A22" s="315" t="s">
        <v>213</v>
      </c>
      <c r="B22" s="316">
        <f t="shared" si="1"/>
        <v>3</v>
      </c>
      <c r="C22" s="314" t="s">
        <v>197</v>
      </c>
      <c r="D22" s="314">
        <v>1</v>
      </c>
      <c r="E22" s="314">
        <v>2</v>
      </c>
    </row>
    <row r="23" spans="1:5" ht="13.5">
      <c r="A23" s="315" t="s">
        <v>214</v>
      </c>
      <c r="B23" s="316">
        <f t="shared" si="1"/>
        <v>1</v>
      </c>
      <c r="C23" s="314">
        <v>1</v>
      </c>
      <c r="D23" s="314" t="s">
        <v>197</v>
      </c>
      <c r="E23" s="314" t="s">
        <v>197</v>
      </c>
    </row>
    <row r="24" spans="1:5" ht="13.5">
      <c r="A24" s="312" t="s">
        <v>215</v>
      </c>
      <c r="B24" s="316"/>
      <c r="C24" s="314"/>
      <c r="D24" s="314"/>
      <c r="E24" s="314"/>
    </row>
    <row r="25" spans="1:5" ht="13.5">
      <c r="A25" s="315" t="s">
        <v>216</v>
      </c>
      <c r="B25" s="316">
        <f>SUM(C25:E25)</f>
        <v>1</v>
      </c>
      <c r="C25" s="314" t="s">
        <v>197</v>
      </c>
      <c r="D25" s="314">
        <v>1</v>
      </c>
      <c r="E25" s="314" t="s">
        <v>197</v>
      </c>
    </row>
    <row r="26" spans="1:5" ht="13.5">
      <c r="A26" s="315" t="s">
        <v>217</v>
      </c>
      <c r="B26" s="316">
        <f>SUM(C26:E26)</f>
        <v>1</v>
      </c>
      <c r="C26" s="314">
        <v>1</v>
      </c>
      <c r="D26" s="314" t="s">
        <v>197</v>
      </c>
      <c r="E26" s="314" t="s">
        <v>197</v>
      </c>
    </row>
    <row r="27" spans="1:5" ht="13.5">
      <c r="A27" s="315" t="s">
        <v>218</v>
      </c>
      <c r="B27" s="316">
        <f>SUM(C27:E27)</f>
        <v>0</v>
      </c>
      <c r="C27" s="314" t="s">
        <v>197</v>
      </c>
      <c r="D27" s="314" t="s">
        <v>197</v>
      </c>
      <c r="E27" s="314" t="s">
        <v>197</v>
      </c>
    </row>
    <row r="28" spans="1:5" ht="13.5">
      <c r="A28" s="318" t="s">
        <v>219</v>
      </c>
      <c r="B28" s="316">
        <f>SUM(C28:E28)</f>
        <v>6</v>
      </c>
      <c r="C28" s="314" t="s">
        <v>197</v>
      </c>
      <c r="D28" s="314">
        <v>2</v>
      </c>
      <c r="E28" s="314">
        <v>4</v>
      </c>
    </row>
    <row r="29" spans="1:5" ht="14.25" thickBot="1">
      <c r="A29" s="319" t="s">
        <v>220</v>
      </c>
      <c r="B29" s="320">
        <f>SUM(C29:E29)</f>
        <v>8</v>
      </c>
      <c r="C29" s="321" t="s">
        <v>197</v>
      </c>
      <c r="D29" s="321">
        <v>5</v>
      </c>
      <c r="E29" s="314">
        <v>3</v>
      </c>
    </row>
    <row r="30" spans="1:5" ht="13.5">
      <c r="A30" s="49"/>
      <c r="B30" s="49"/>
      <c r="C30" s="64"/>
      <c r="D30" s="64"/>
      <c r="E30" s="322" t="s">
        <v>221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6.125" style="49" customWidth="1"/>
    <col min="4" max="8" width="6.125" style="64" customWidth="1"/>
    <col min="9" max="10" width="5.375" style="64" customWidth="1"/>
    <col min="11" max="11" width="5.25390625" style="49" customWidth="1"/>
    <col min="12" max="12" width="7.625" style="49" customWidth="1"/>
    <col min="13" max="14" width="6.125" style="49" customWidth="1"/>
    <col min="15" max="16384" width="9.00390625" style="49" customWidth="1"/>
  </cols>
  <sheetData>
    <row r="1" spans="1:10" s="2" customFormat="1" ht="13.5">
      <c r="A1" s="2" t="s">
        <v>2</v>
      </c>
      <c r="D1" s="46"/>
      <c r="E1" s="46"/>
      <c r="F1" s="46"/>
      <c r="G1" s="46"/>
      <c r="H1" s="46"/>
      <c r="I1" s="46"/>
      <c r="J1" s="46"/>
    </row>
    <row r="2" spans="1:14" ht="17.25">
      <c r="A2" s="47" t="s">
        <v>67</v>
      </c>
      <c r="B2"/>
      <c r="C2"/>
      <c r="D2"/>
      <c r="E2"/>
      <c r="F2" s="48"/>
      <c r="G2" s="48"/>
      <c r="H2" s="48"/>
      <c r="I2" s="48"/>
      <c r="J2" s="48"/>
      <c r="K2" s="48"/>
      <c r="L2"/>
      <c r="M2"/>
      <c r="N2"/>
    </row>
    <row r="3" spans="1:14" ht="14.2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</row>
    <row r="4" spans="1:14" ht="80.25" customHeight="1">
      <c r="A4" s="154" t="s">
        <v>141</v>
      </c>
      <c r="B4" s="43" t="s">
        <v>0</v>
      </c>
      <c r="C4" s="52" t="s">
        <v>68</v>
      </c>
      <c r="D4" s="52" t="s">
        <v>69</v>
      </c>
      <c r="E4" s="52" t="s">
        <v>70</v>
      </c>
      <c r="F4" s="52" t="s">
        <v>71</v>
      </c>
      <c r="G4" s="53" t="s">
        <v>72</v>
      </c>
      <c r="H4" s="54" t="s">
        <v>73</v>
      </c>
      <c r="I4" s="52" t="s">
        <v>74</v>
      </c>
      <c r="J4" s="53" t="s">
        <v>75</v>
      </c>
      <c r="K4" s="52" t="s">
        <v>76</v>
      </c>
      <c r="L4" s="55" t="s">
        <v>77</v>
      </c>
      <c r="M4" s="44"/>
      <c r="N4" s="56"/>
    </row>
    <row r="5" spans="1:13" ht="13.5">
      <c r="A5" s="57" t="s">
        <v>78</v>
      </c>
      <c r="B5" s="58">
        <v>390</v>
      </c>
      <c r="C5" s="59">
        <v>4</v>
      </c>
      <c r="D5" s="59">
        <v>115</v>
      </c>
      <c r="E5" s="59">
        <v>57</v>
      </c>
      <c r="F5" s="59">
        <v>71</v>
      </c>
      <c r="G5" s="59">
        <v>31</v>
      </c>
      <c r="H5" s="59">
        <v>9</v>
      </c>
      <c r="I5" s="59">
        <v>10</v>
      </c>
      <c r="J5" s="59">
        <v>18</v>
      </c>
      <c r="K5" s="60">
        <v>10</v>
      </c>
      <c r="L5" s="324">
        <v>65</v>
      </c>
      <c r="M5"/>
    </row>
    <row r="6" spans="1:13" ht="13.5">
      <c r="A6" s="61" t="s">
        <v>4</v>
      </c>
      <c r="B6" s="62">
        <v>348</v>
      </c>
      <c r="C6">
        <v>5</v>
      </c>
      <c r="D6">
        <v>84</v>
      </c>
      <c r="E6">
        <v>48</v>
      </c>
      <c r="F6">
        <v>66</v>
      </c>
      <c r="G6">
        <v>30</v>
      </c>
      <c r="H6">
        <v>7</v>
      </c>
      <c r="I6">
        <v>15</v>
      </c>
      <c r="J6">
        <v>19</v>
      </c>
      <c r="K6" s="63">
        <v>11</v>
      </c>
      <c r="L6" s="325">
        <v>63</v>
      </c>
      <c r="M6"/>
    </row>
    <row r="7" spans="1:13" ht="13.5">
      <c r="A7" s="64">
        <v>2</v>
      </c>
      <c r="B7" s="62">
        <v>348</v>
      </c>
      <c r="C7">
        <v>5</v>
      </c>
      <c r="D7">
        <v>108</v>
      </c>
      <c r="E7">
        <v>39</v>
      </c>
      <c r="F7">
        <v>68</v>
      </c>
      <c r="G7">
        <v>22</v>
      </c>
      <c r="H7">
        <v>12</v>
      </c>
      <c r="I7">
        <v>8</v>
      </c>
      <c r="J7">
        <v>22</v>
      </c>
      <c r="K7" s="63">
        <v>11</v>
      </c>
      <c r="L7" s="325">
        <v>53</v>
      </c>
      <c r="M7"/>
    </row>
    <row r="8" spans="1:13" ht="13.5">
      <c r="A8">
        <v>3</v>
      </c>
      <c r="B8" s="62">
        <v>339</v>
      </c>
      <c r="C8">
        <v>2</v>
      </c>
      <c r="D8">
        <v>103</v>
      </c>
      <c r="E8">
        <v>47</v>
      </c>
      <c r="F8">
        <v>74</v>
      </c>
      <c r="G8">
        <v>30</v>
      </c>
      <c r="H8">
        <v>9</v>
      </c>
      <c r="I8">
        <v>9</v>
      </c>
      <c r="J8">
        <v>15</v>
      </c>
      <c r="K8" s="65">
        <v>11</v>
      </c>
      <c r="L8" s="325">
        <v>39</v>
      </c>
      <c r="M8"/>
    </row>
    <row r="9" spans="1:13" ht="13.5">
      <c r="A9">
        <v>4</v>
      </c>
      <c r="B9" s="62">
        <v>437</v>
      </c>
      <c r="C9">
        <v>6</v>
      </c>
      <c r="D9">
        <v>118</v>
      </c>
      <c r="E9">
        <v>60</v>
      </c>
      <c r="F9">
        <v>104</v>
      </c>
      <c r="G9">
        <v>34</v>
      </c>
      <c r="H9">
        <v>6</v>
      </c>
      <c r="I9">
        <v>23</v>
      </c>
      <c r="J9">
        <v>14</v>
      </c>
      <c r="K9" s="65">
        <v>14</v>
      </c>
      <c r="L9" s="325">
        <v>58</v>
      </c>
      <c r="M9"/>
    </row>
    <row r="10" spans="1:13" ht="13.5">
      <c r="A10">
        <v>5</v>
      </c>
      <c r="B10" s="62">
        <v>438</v>
      </c>
      <c r="C10">
        <v>4</v>
      </c>
      <c r="D10">
        <v>122</v>
      </c>
      <c r="E10">
        <v>49</v>
      </c>
      <c r="F10">
        <v>94</v>
      </c>
      <c r="G10">
        <v>53</v>
      </c>
      <c r="H10">
        <v>8</v>
      </c>
      <c r="I10">
        <v>14</v>
      </c>
      <c r="J10">
        <v>19</v>
      </c>
      <c r="K10" s="65">
        <v>19</v>
      </c>
      <c r="L10" s="325">
        <v>56</v>
      </c>
      <c r="M10"/>
    </row>
    <row r="11" spans="1:13" ht="13.5">
      <c r="A11">
        <v>6</v>
      </c>
      <c r="B11" s="62">
        <v>419</v>
      </c>
      <c r="C11">
        <v>4</v>
      </c>
      <c r="D11">
        <v>123</v>
      </c>
      <c r="E11">
        <v>58</v>
      </c>
      <c r="F11">
        <v>93</v>
      </c>
      <c r="G11">
        <v>38</v>
      </c>
      <c r="H11">
        <v>10</v>
      </c>
      <c r="I11">
        <v>11</v>
      </c>
      <c r="J11">
        <v>14</v>
      </c>
      <c r="K11" s="65">
        <v>11</v>
      </c>
      <c r="L11" s="325">
        <v>57</v>
      </c>
      <c r="M11"/>
    </row>
    <row r="12" spans="1:13" ht="13.5">
      <c r="A12">
        <v>7</v>
      </c>
      <c r="B12" s="62">
        <v>460</v>
      </c>
      <c r="C12">
        <v>5</v>
      </c>
      <c r="D12">
        <v>153</v>
      </c>
      <c r="E12">
        <v>60</v>
      </c>
      <c r="F12">
        <v>100</v>
      </c>
      <c r="G12">
        <v>38</v>
      </c>
      <c r="H12">
        <v>28</v>
      </c>
      <c r="I12">
        <v>15</v>
      </c>
      <c r="J12">
        <v>37</v>
      </c>
      <c r="K12" s="65">
        <v>10</v>
      </c>
      <c r="L12" s="325">
        <v>14</v>
      </c>
      <c r="M12"/>
    </row>
    <row r="13" spans="1:13" ht="13.5">
      <c r="A13">
        <v>8</v>
      </c>
      <c r="B13" s="62">
        <v>503</v>
      </c>
      <c r="C13">
        <v>3</v>
      </c>
      <c r="D13">
        <v>158</v>
      </c>
      <c r="E13">
        <v>74</v>
      </c>
      <c r="F13">
        <v>81</v>
      </c>
      <c r="G13">
        <v>32</v>
      </c>
      <c r="H13">
        <v>10</v>
      </c>
      <c r="I13">
        <v>15</v>
      </c>
      <c r="J13">
        <v>20</v>
      </c>
      <c r="K13" s="65">
        <v>19</v>
      </c>
      <c r="L13" s="325">
        <v>91</v>
      </c>
      <c r="M13"/>
    </row>
    <row r="14" spans="1:13" ht="13.5">
      <c r="A14">
        <v>9</v>
      </c>
      <c r="B14" s="62">
        <v>463</v>
      </c>
      <c r="C14">
        <v>5</v>
      </c>
      <c r="D14">
        <v>156</v>
      </c>
      <c r="E14">
        <v>58</v>
      </c>
      <c r="F14">
        <v>89</v>
      </c>
      <c r="G14">
        <v>27</v>
      </c>
      <c r="H14">
        <v>8</v>
      </c>
      <c r="I14">
        <v>12</v>
      </c>
      <c r="J14">
        <v>13</v>
      </c>
      <c r="K14" s="65">
        <v>17</v>
      </c>
      <c r="L14" s="325">
        <v>78</v>
      </c>
      <c r="M14"/>
    </row>
    <row r="15" spans="1:13" ht="13.5">
      <c r="A15">
        <v>10</v>
      </c>
      <c r="B15" s="62">
        <v>550</v>
      </c>
      <c r="C15">
        <v>1</v>
      </c>
      <c r="D15">
        <v>171</v>
      </c>
      <c r="E15">
        <v>81</v>
      </c>
      <c r="F15">
        <v>93</v>
      </c>
      <c r="G15">
        <v>38</v>
      </c>
      <c r="H15">
        <v>13</v>
      </c>
      <c r="I15">
        <v>9</v>
      </c>
      <c r="J15">
        <v>22</v>
      </c>
      <c r="K15" s="65">
        <v>29</v>
      </c>
      <c r="L15" s="325">
        <v>93</v>
      </c>
      <c r="M15"/>
    </row>
    <row r="16" spans="1:13" ht="13.5">
      <c r="A16" s="51">
        <v>11</v>
      </c>
      <c r="B16" s="62">
        <v>547</v>
      </c>
      <c r="C16" s="66" t="s">
        <v>79</v>
      </c>
      <c r="D16" s="51">
        <v>175</v>
      </c>
      <c r="E16" s="51">
        <v>81</v>
      </c>
      <c r="F16" s="51">
        <v>87</v>
      </c>
      <c r="G16" s="51">
        <v>47</v>
      </c>
      <c r="H16" s="51">
        <v>9</v>
      </c>
      <c r="I16" s="51">
        <v>13</v>
      </c>
      <c r="J16" s="51">
        <v>17</v>
      </c>
      <c r="K16" s="65">
        <v>21</v>
      </c>
      <c r="L16" s="326">
        <v>97</v>
      </c>
      <c r="M16"/>
    </row>
    <row r="17" spans="1:14" ht="13.5">
      <c r="A17" s="67">
        <v>12</v>
      </c>
      <c r="B17" s="303">
        <v>538</v>
      </c>
      <c r="C17" s="71">
        <v>2</v>
      </c>
      <c r="D17" s="67">
        <v>184</v>
      </c>
      <c r="E17" s="67">
        <v>73</v>
      </c>
      <c r="F17" s="67">
        <v>90</v>
      </c>
      <c r="G17" s="67">
        <v>45</v>
      </c>
      <c r="H17" s="67">
        <v>9</v>
      </c>
      <c r="I17" s="67">
        <v>12</v>
      </c>
      <c r="J17" s="67">
        <v>14</v>
      </c>
      <c r="K17" s="65">
        <v>18</v>
      </c>
      <c r="L17" s="327">
        <v>91</v>
      </c>
      <c r="M17" s="304"/>
      <c r="N17" s="305"/>
    </row>
    <row r="18" spans="1:14" s="56" customFormat="1" ht="13.5">
      <c r="A18" s="67">
        <v>13</v>
      </c>
      <c r="B18" s="62">
        <v>559</v>
      </c>
      <c r="C18" s="66">
        <v>1</v>
      </c>
      <c r="D18" s="67">
        <v>171</v>
      </c>
      <c r="E18" s="67">
        <v>72</v>
      </c>
      <c r="F18" s="67">
        <v>117</v>
      </c>
      <c r="G18" s="67">
        <v>40</v>
      </c>
      <c r="H18" s="67">
        <v>7</v>
      </c>
      <c r="I18" s="67">
        <v>21</v>
      </c>
      <c r="J18" s="67">
        <v>20</v>
      </c>
      <c r="K18" s="65">
        <v>21</v>
      </c>
      <c r="L18" s="327">
        <v>89</v>
      </c>
      <c r="M18"/>
      <c r="N18" s="49"/>
    </row>
    <row r="19" spans="1:14" s="56" customFormat="1" ht="13.5">
      <c r="A19" s="67">
        <v>14</v>
      </c>
      <c r="B19" s="62">
        <v>593</v>
      </c>
      <c r="C19" s="66">
        <v>2</v>
      </c>
      <c r="D19" s="67">
        <v>219</v>
      </c>
      <c r="E19" s="67">
        <v>72</v>
      </c>
      <c r="F19" s="67">
        <v>109</v>
      </c>
      <c r="G19" s="67">
        <v>30</v>
      </c>
      <c r="H19" s="67">
        <v>8</v>
      </c>
      <c r="I19" s="67">
        <v>16</v>
      </c>
      <c r="J19" s="67">
        <v>19</v>
      </c>
      <c r="K19" s="68">
        <v>21</v>
      </c>
      <c r="L19" s="327">
        <v>97</v>
      </c>
      <c r="M19"/>
      <c r="N19" s="49"/>
    </row>
    <row r="20" spans="1:14" s="56" customFormat="1" ht="13.5">
      <c r="A20" s="67">
        <v>15</v>
      </c>
      <c r="B20" s="62">
        <v>591</v>
      </c>
      <c r="C20" s="66">
        <v>3</v>
      </c>
      <c r="D20" s="67">
        <v>188</v>
      </c>
      <c r="E20" s="67">
        <v>66</v>
      </c>
      <c r="F20" s="67">
        <v>120</v>
      </c>
      <c r="G20" s="67">
        <v>52</v>
      </c>
      <c r="H20" s="67">
        <v>13</v>
      </c>
      <c r="I20" s="67">
        <v>12</v>
      </c>
      <c r="J20" s="67">
        <v>16</v>
      </c>
      <c r="K20" s="68">
        <v>23</v>
      </c>
      <c r="L20" s="327">
        <v>98</v>
      </c>
      <c r="M20"/>
      <c r="N20" s="49"/>
    </row>
    <row r="21" spans="1:13" ht="13.5">
      <c r="A21" s="67">
        <v>16</v>
      </c>
      <c r="B21" s="62">
        <v>627</v>
      </c>
      <c r="C21" s="66">
        <v>2</v>
      </c>
      <c r="D21" s="67">
        <v>205</v>
      </c>
      <c r="E21" s="67">
        <v>78</v>
      </c>
      <c r="F21" s="67">
        <v>116</v>
      </c>
      <c r="G21" s="67">
        <v>49</v>
      </c>
      <c r="H21" s="67">
        <v>16</v>
      </c>
      <c r="I21" s="67">
        <v>8</v>
      </c>
      <c r="J21" s="67">
        <v>16</v>
      </c>
      <c r="K21" s="68">
        <v>26</v>
      </c>
      <c r="L21" s="327">
        <v>111</v>
      </c>
      <c r="M21"/>
    </row>
    <row r="22" spans="1:13" ht="13.5">
      <c r="A22" s="70">
        <v>17</v>
      </c>
      <c r="B22" s="67">
        <v>635</v>
      </c>
      <c r="C22" s="71">
        <v>1</v>
      </c>
      <c r="D22" s="67">
        <v>198</v>
      </c>
      <c r="E22" s="67">
        <v>76</v>
      </c>
      <c r="F22" s="67">
        <v>121</v>
      </c>
      <c r="G22" s="67">
        <v>64</v>
      </c>
      <c r="H22" s="67">
        <v>17</v>
      </c>
      <c r="I22" s="67">
        <v>11</v>
      </c>
      <c r="J22" s="67">
        <v>17</v>
      </c>
      <c r="K22" s="65">
        <v>24</v>
      </c>
      <c r="L22" s="327">
        <v>106</v>
      </c>
      <c r="M22"/>
    </row>
    <row r="23" spans="1:13" ht="13.5">
      <c r="A23" s="70">
        <v>18</v>
      </c>
      <c r="B23" s="67">
        <v>604</v>
      </c>
      <c r="C23" s="71">
        <v>3</v>
      </c>
      <c r="D23" s="67">
        <v>210</v>
      </c>
      <c r="E23" s="67">
        <v>60</v>
      </c>
      <c r="F23" s="67">
        <v>95</v>
      </c>
      <c r="G23" s="67">
        <v>63</v>
      </c>
      <c r="H23" s="67">
        <v>9</v>
      </c>
      <c r="I23" s="67">
        <v>17</v>
      </c>
      <c r="J23" s="67">
        <v>12</v>
      </c>
      <c r="K23" s="65">
        <v>26</v>
      </c>
      <c r="L23" s="327">
        <v>109</v>
      </c>
      <c r="M23"/>
    </row>
    <row r="24" spans="1:13" ht="13.5">
      <c r="A24" s="70">
        <v>19</v>
      </c>
      <c r="B24" s="67">
        <v>637</v>
      </c>
      <c r="C24" s="71">
        <v>2</v>
      </c>
      <c r="D24" s="67">
        <v>221</v>
      </c>
      <c r="E24" s="67">
        <v>62</v>
      </c>
      <c r="F24" s="67">
        <v>125</v>
      </c>
      <c r="G24" s="67">
        <v>39</v>
      </c>
      <c r="H24" s="67">
        <v>16</v>
      </c>
      <c r="I24" s="67">
        <v>12</v>
      </c>
      <c r="J24" s="67">
        <v>16</v>
      </c>
      <c r="K24" s="65">
        <v>27</v>
      </c>
      <c r="L24" s="328">
        <v>117</v>
      </c>
      <c r="M24"/>
    </row>
    <row r="25" spans="1:13" ht="13.5">
      <c r="A25" s="70">
        <v>20</v>
      </c>
      <c r="B25" s="67">
        <v>671</v>
      </c>
      <c r="C25" s="71">
        <v>1</v>
      </c>
      <c r="D25" s="67">
        <v>228</v>
      </c>
      <c r="E25" s="67">
        <v>61</v>
      </c>
      <c r="F25" s="67">
        <v>115</v>
      </c>
      <c r="G25" s="67">
        <v>50</v>
      </c>
      <c r="H25" s="67">
        <v>19</v>
      </c>
      <c r="I25" s="67">
        <v>19</v>
      </c>
      <c r="J25" s="67">
        <v>23</v>
      </c>
      <c r="K25" s="65">
        <v>22</v>
      </c>
      <c r="L25" s="327">
        <v>133</v>
      </c>
      <c r="M25"/>
    </row>
    <row r="26" spans="1:13" ht="13.5">
      <c r="A26" s="70">
        <v>21</v>
      </c>
      <c r="B26" s="67">
        <v>716</v>
      </c>
      <c r="C26" s="71">
        <v>2</v>
      </c>
      <c r="D26" s="67">
        <v>226</v>
      </c>
      <c r="E26" s="67">
        <v>69</v>
      </c>
      <c r="F26" s="67">
        <v>121</v>
      </c>
      <c r="G26" s="67">
        <v>62</v>
      </c>
      <c r="H26" s="67">
        <v>20</v>
      </c>
      <c r="I26" s="67">
        <v>14</v>
      </c>
      <c r="J26" s="67">
        <v>23</v>
      </c>
      <c r="K26" s="65">
        <v>38</v>
      </c>
      <c r="L26" s="327">
        <v>141</v>
      </c>
      <c r="M26"/>
    </row>
    <row r="27" spans="1:13" ht="13.5">
      <c r="A27" s="194">
        <v>22</v>
      </c>
      <c r="B27" s="191">
        <v>761</v>
      </c>
      <c r="C27" s="192">
        <v>5</v>
      </c>
      <c r="D27" s="191">
        <v>250</v>
      </c>
      <c r="E27" s="191">
        <v>69</v>
      </c>
      <c r="F27" s="191">
        <v>135</v>
      </c>
      <c r="G27" s="191">
        <v>71</v>
      </c>
      <c r="H27" s="191">
        <v>16</v>
      </c>
      <c r="I27" s="191">
        <v>13</v>
      </c>
      <c r="J27" s="191">
        <v>24</v>
      </c>
      <c r="K27" s="193">
        <v>24</v>
      </c>
      <c r="L27" s="329">
        <v>154</v>
      </c>
      <c r="M27"/>
    </row>
    <row r="28" spans="1:13" ht="14.25" thickBot="1">
      <c r="A28" s="155">
        <v>23</v>
      </c>
      <c r="B28" s="156">
        <v>791</v>
      </c>
      <c r="C28" s="157">
        <v>4</v>
      </c>
      <c r="D28" s="156">
        <v>265</v>
      </c>
      <c r="E28" s="156">
        <v>68</v>
      </c>
      <c r="F28" s="156">
        <v>131</v>
      </c>
      <c r="G28" s="156">
        <v>73</v>
      </c>
      <c r="H28" s="156">
        <v>17</v>
      </c>
      <c r="I28" s="156">
        <v>18</v>
      </c>
      <c r="J28" s="156">
        <v>19</v>
      </c>
      <c r="K28" s="158">
        <v>24</v>
      </c>
      <c r="L28" s="330">
        <v>172</v>
      </c>
      <c r="M28"/>
    </row>
    <row r="29" spans="1:14" ht="13.5">
      <c r="A29"/>
      <c r="B29"/>
      <c r="C29"/>
      <c r="D29"/>
      <c r="E29"/>
      <c r="F29"/>
      <c r="G29"/>
      <c r="H29"/>
      <c r="I29"/>
      <c r="J29"/>
      <c r="K29" s="69"/>
      <c r="L29" s="64" t="s">
        <v>137</v>
      </c>
      <c r="M29"/>
      <c r="N29" s="64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7.50390625" style="3" customWidth="1"/>
    <col min="2" max="2" width="13.125" style="3" customWidth="1"/>
    <col min="3" max="17" width="7.625" style="3" customWidth="1"/>
    <col min="18" max="16384" width="9.00390625" style="3" customWidth="1"/>
  </cols>
  <sheetData>
    <row r="1" spans="1:14" ht="18" customHeight="1">
      <c r="A1" s="2" t="s">
        <v>2</v>
      </c>
      <c r="N1" s="204"/>
    </row>
    <row r="2" ht="18" customHeight="1">
      <c r="A2" s="4" t="s">
        <v>54</v>
      </c>
    </row>
    <row r="3" spans="1:15" ht="18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70"/>
      <c r="N3" s="170"/>
      <c r="O3" s="170"/>
    </row>
    <row r="4" spans="1:17" ht="18" customHeight="1">
      <c r="A4" s="352" t="s">
        <v>55</v>
      </c>
      <c r="B4" s="354" t="s">
        <v>56</v>
      </c>
      <c r="C4" s="343" t="s">
        <v>93</v>
      </c>
      <c r="D4" s="344"/>
      <c r="E4" s="344"/>
      <c r="F4" s="344"/>
      <c r="G4" s="345"/>
      <c r="H4" s="343" t="s">
        <v>57</v>
      </c>
      <c r="I4" s="344"/>
      <c r="J4" s="344"/>
      <c r="K4" s="344"/>
      <c r="L4" s="345"/>
      <c r="M4" s="343" t="s">
        <v>58</v>
      </c>
      <c r="N4" s="344"/>
      <c r="O4" s="344"/>
      <c r="P4" s="344"/>
      <c r="Q4" s="344"/>
    </row>
    <row r="5" spans="1:17" ht="18" customHeight="1">
      <c r="A5" s="353"/>
      <c r="B5" s="355"/>
      <c r="C5" s="205" t="s">
        <v>87</v>
      </c>
      <c r="D5" s="206" t="s">
        <v>99</v>
      </c>
      <c r="E5" s="207" t="s">
        <v>107</v>
      </c>
      <c r="F5" s="207" t="s">
        <v>143</v>
      </c>
      <c r="G5" s="207" t="s">
        <v>162</v>
      </c>
      <c r="H5" s="208" t="s">
        <v>87</v>
      </c>
      <c r="I5" s="207" t="s">
        <v>99</v>
      </c>
      <c r="J5" s="207" t="s">
        <v>107</v>
      </c>
      <c r="K5" s="207" t="s">
        <v>143</v>
      </c>
      <c r="L5" s="209" t="s">
        <v>162</v>
      </c>
      <c r="M5" s="76" t="s">
        <v>87</v>
      </c>
      <c r="N5" s="207" t="s">
        <v>99</v>
      </c>
      <c r="O5" s="207" t="s">
        <v>107</v>
      </c>
      <c r="P5" s="207" t="s">
        <v>143</v>
      </c>
      <c r="Q5" s="207" t="s">
        <v>162</v>
      </c>
    </row>
    <row r="6" spans="1:17" ht="18" customHeight="1">
      <c r="A6" s="346" t="s">
        <v>59</v>
      </c>
      <c r="B6" s="210" t="s">
        <v>65</v>
      </c>
      <c r="C6" s="211">
        <v>2042</v>
      </c>
      <c r="D6" s="212">
        <v>1964</v>
      </c>
      <c r="E6" s="213">
        <v>1962</v>
      </c>
      <c r="F6" s="213">
        <v>1974</v>
      </c>
      <c r="G6" s="213">
        <v>638</v>
      </c>
      <c r="H6" s="214">
        <v>1949</v>
      </c>
      <c r="I6" s="212">
        <v>1783</v>
      </c>
      <c r="J6" s="213">
        <v>1714</v>
      </c>
      <c r="K6" s="213">
        <v>1246</v>
      </c>
      <c r="L6" s="215">
        <v>263</v>
      </c>
      <c r="M6" s="77">
        <v>95.4</v>
      </c>
      <c r="N6" s="216">
        <f>I6/D6*100</f>
        <v>90.78411405295316</v>
      </c>
      <c r="O6" s="216">
        <f>J6/E6*100</f>
        <v>87.3598369011213</v>
      </c>
      <c r="P6" s="217">
        <f>K6/F6*100</f>
        <v>63.12056737588653</v>
      </c>
      <c r="Q6" s="216">
        <f>L6/G6*100</f>
        <v>41.222570532915356</v>
      </c>
    </row>
    <row r="7" spans="1:17" ht="18" customHeight="1">
      <c r="A7" s="347"/>
      <c r="B7" s="73" t="s">
        <v>163</v>
      </c>
      <c r="C7" s="218" t="s">
        <v>164</v>
      </c>
      <c r="D7" s="219" t="s">
        <v>164</v>
      </c>
      <c r="E7" s="220" t="s">
        <v>164</v>
      </c>
      <c r="F7" s="220" t="s">
        <v>164</v>
      </c>
      <c r="G7" s="221">
        <v>3698</v>
      </c>
      <c r="H7" s="218" t="s">
        <v>164</v>
      </c>
      <c r="I7" s="219" t="s">
        <v>164</v>
      </c>
      <c r="J7" s="220" t="s">
        <v>164</v>
      </c>
      <c r="K7" s="220" t="s">
        <v>164</v>
      </c>
      <c r="L7" s="222">
        <v>3114</v>
      </c>
      <c r="M7" s="220" t="s">
        <v>164</v>
      </c>
      <c r="N7" s="220" t="s">
        <v>164</v>
      </c>
      <c r="O7" s="220" t="s">
        <v>164</v>
      </c>
      <c r="P7" s="220" t="s">
        <v>164</v>
      </c>
      <c r="Q7" s="228">
        <f>L7/G7*100</f>
        <v>84.20767982693349</v>
      </c>
    </row>
    <row r="8" spans="1:17" ht="18" customHeight="1">
      <c r="A8" s="348"/>
      <c r="B8" s="223" t="s">
        <v>165</v>
      </c>
      <c r="C8" s="224">
        <v>987</v>
      </c>
      <c r="D8" s="225">
        <v>941</v>
      </c>
      <c r="E8" s="226">
        <v>981</v>
      </c>
      <c r="F8" s="226">
        <v>913</v>
      </c>
      <c r="G8" s="226">
        <v>921</v>
      </c>
      <c r="H8" s="224">
        <v>984</v>
      </c>
      <c r="I8" s="225">
        <v>925</v>
      </c>
      <c r="J8" s="226">
        <v>969</v>
      </c>
      <c r="K8" s="226">
        <v>918</v>
      </c>
      <c r="L8" s="227">
        <v>949</v>
      </c>
      <c r="M8" s="228">
        <f>H8/C8*100</f>
        <v>99.69604863221885</v>
      </c>
      <c r="N8" s="228">
        <f>I8/D8*100</f>
        <v>98.29968119022317</v>
      </c>
      <c r="O8" s="228">
        <f>J8/E8*100</f>
        <v>98.77675840978594</v>
      </c>
      <c r="P8" s="229">
        <f>K8/F8*100</f>
        <v>100.54764512595837</v>
      </c>
      <c r="Q8" s="228">
        <f>L8/G8*100</f>
        <v>103.04017372421282</v>
      </c>
    </row>
    <row r="9" spans="1:17" ht="18" customHeight="1">
      <c r="A9" s="348"/>
      <c r="B9" s="223" t="s">
        <v>60</v>
      </c>
      <c r="C9" s="218" t="s">
        <v>166</v>
      </c>
      <c r="D9" s="219" t="s">
        <v>166</v>
      </c>
      <c r="E9" s="220" t="s">
        <v>166</v>
      </c>
      <c r="F9" s="220" t="s">
        <v>166</v>
      </c>
      <c r="G9" s="220" t="s">
        <v>166</v>
      </c>
      <c r="H9" s="230">
        <v>12</v>
      </c>
      <c r="I9" s="231">
        <v>4</v>
      </c>
      <c r="J9" s="226">
        <v>4</v>
      </c>
      <c r="K9" s="226">
        <v>22</v>
      </c>
      <c r="L9" s="227">
        <v>4</v>
      </c>
      <c r="M9" s="220" t="s">
        <v>166</v>
      </c>
      <c r="N9" s="220" t="s">
        <v>166</v>
      </c>
      <c r="O9" s="220" t="s">
        <v>166</v>
      </c>
      <c r="P9" s="220" t="s">
        <v>166</v>
      </c>
      <c r="Q9" s="332" t="s">
        <v>166</v>
      </c>
    </row>
    <row r="10" spans="1:17" ht="18" customHeight="1">
      <c r="A10" s="348"/>
      <c r="B10" s="232" t="s">
        <v>61</v>
      </c>
      <c r="C10" s="218" t="s">
        <v>166</v>
      </c>
      <c r="D10" s="219" t="s">
        <v>166</v>
      </c>
      <c r="E10" s="220" t="s">
        <v>166</v>
      </c>
      <c r="F10" s="220" t="s">
        <v>166</v>
      </c>
      <c r="G10" s="220" t="s">
        <v>166</v>
      </c>
      <c r="H10" s="230">
        <v>5</v>
      </c>
      <c r="I10" s="231">
        <v>11</v>
      </c>
      <c r="J10" s="233">
        <v>8</v>
      </c>
      <c r="K10" s="233">
        <v>8</v>
      </c>
      <c r="L10" s="234">
        <v>11</v>
      </c>
      <c r="M10" s="220" t="s">
        <v>166</v>
      </c>
      <c r="N10" s="220" t="s">
        <v>166</v>
      </c>
      <c r="O10" s="220" t="s">
        <v>166</v>
      </c>
      <c r="P10" s="220" t="s">
        <v>166</v>
      </c>
      <c r="Q10" s="332" t="s">
        <v>166</v>
      </c>
    </row>
    <row r="11" spans="1:17" ht="30" customHeight="1">
      <c r="A11" s="348"/>
      <c r="B11" s="72" t="s">
        <v>167</v>
      </c>
      <c r="C11" s="224">
        <v>1028</v>
      </c>
      <c r="D11" s="225">
        <v>965</v>
      </c>
      <c r="E11" s="226">
        <v>1002</v>
      </c>
      <c r="F11" s="226">
        <v>987</v>
      </c>
      <c r="G11" s="226">
        <v>935</v>
      </c>
      <c r="H11" s="224">
        <v>989</v>
      </c>
      <c r="I11" s="225">
        <v>927</v>
      </c>
      <c r="J11" s="226">
        <v>959</v>
      </c>
      <c r="K11" s="226">
        <v>959</v>
      </c>
      <c r="L11" s="227">
        <v>946</v>
      </c>
      <c r="M11" s="235">
        <v>96.2</v>
      </c>
      <c r="N11" s="228">
        <f aca="true" t="shared" si="0" ref="N11:Q13">I11/D11*100</f>
        <v>96.06217616580311</v>
      </c>
      <c r="O11" s="228">
        <f t="shared" si="0"/>
        <v>95.70858283433134</v>
      </c>
      <c r="P11" s="228">
        <f t="shared" si="0"/>
        <v>97.16312056737588</v>
      </c>
      <c r="Q11" s="228">
        <f t="shared" si="0"/>
        <v>101.17647058823529</v>
      </c>
    </row>
    <row r="12" spans="1:17" ht="30" customHeight="1">
      <c r="A12" s="348"/>
      <c r="B12" s="72" t="s">
        <v>168</v>
      </c>
      <c r="C12" s="224">
        <v>1022</v>
      </c>
      <c r="D12" s="236">
        <v>987</v>
      </c>
      <c r="E12" s="221">
        <v>945</v>
      </c>
      <c r="F12" s="221">
        <v>953</v>
      </c>
      <c r="G12" s="221">
        <v>982</v>
      </c>
      <c r="H12" s="224">
        <v>938</v>
      </c>
      <c r="I12" s="236">
        <v>947</v>
      </c>
      <c r="J12" s="221">
        <v>904</v>
      </c>
      <c r="K12" s="221">
        <v>837</v>
      </c>
      <c r="L12" s="222">
        <v>919</v>
      </c>
      <c r="M12" s="169">
        <v>91.8</v>
      </c>
      <c r="N12" s="229">
        <f t="shared" si="0"/>
        <v>95.94731509625126</v>
      </c>
      <c r="O12" s="229">
        <f t="shared" si="0"/>
        <v>95.66137566137566</v>
      </c>
      <c r="P12" s="229">
        <f t="shared" si="0"/>
        <v>87.82791185729276</v>
      </c>
      <c r="Q12" s="229">
        <f t="shared" si="0"/>
        <v>93.58452138492872</v>
      </c>
    </row>
    <row r="13" spans="1:17" ht="18" customHeight="1">
      <c r="A13" s="348"/>
      <c r="B13" s="223" t="s">
        <v>62</v>
      </c>
      <c r="C13" s="224">
        <v>3989</v>
      </c>
      <c r="D13" s="225">
        <v>3788</v>
      </c>
      <c r="E13" s="226">
        <v>4072</v>
      </c>
      <c r="F13" s="226">
        <v>3930</v>
      </c>
      <c r="G13" s="226">
        <v>3698</v>
      </c>
      <c r="H13" s="224">
        <v>4147</v>
      </c>
      <c r="I13" s="225">
        <v>3940</v>
      </c>
      <c r="J13" s="226">
        <v>4008</v>
      </c>
      <c r="K13" s="226">
        <v>3908</v>
      </c>
      <c r="L13" s="227">
        <v>3242</v>
      </c>
      <c r="M13" s="78">
        <v>104</v>
      </c>
      <c r="N13" s="228">
        <f t="shared" si="0"/>
        <v>104.01267159450897</v>
      </c>
      <c r="O13" s="228">
        <f t="shared" si="0"/>
        <v>98.42829076620825</v>
      </c>
      <c r="P13" s="228">
        <f t="shared" si="0"/>
        <v>99.44020356234097</v>
      </c>
      <c r="Q13" s="228">
        <f t="shared" si="0"/>
        <v>87.66901027582476</v>
      </c>
    </row>
    <row r="14" spans="1:17" ht="18" customHeight="1">
      <c r="A14" s="348"/>
      <c r="B14" s="232" t="s">
        <v>169</v>
      </c>
      <c r="C14" s="218" t="s">
        <v>170</v>
      </c>
      <c r="D14" s="219" t="s">
        <v>170</v>
      </c>
      <c r="E14" s="220" t="s">
        <v>170</v>
      </c>
      <c r="F14" s="220" t="s">
        <v>170</v>
      </c>
      <c r="G14" s="233">
        <v>1842</v>
      </c>
      <c r="H14" s="218" t="s">
        <v>170</v>
      </c>
      <c r="I14" s="219" t="s">
        <v>170</v>
      </c>
      <c r="J14" s="220" t="s">
        <v>170</v>
      </c>
      <c r="K14" s="220" t="s">
        <v>170</v>
      </c>
      <c r="L14" s="234">
        <v>654</v>
      </c>
      <c r="M14" s="220" t="s">
        <v>170</v>
      </c>
      <c r="N14" s="220" t="s">
        <v>170</v>
      </c>
      <c r="O14" s="220" t="s">
        <v>170</v>
      </c>
      <c r="P14" s="220" t="s">
        <v>170</v>
      </c>
      <c r="Q14" s="228">
        <f aca="true" t="shared" si="1" ref="Q14:Q20">L14/G14*100</f>
        <v>35.50488599348534</v>
      </c>
    </row>
    <row r="15" spans="1:17" ht="18" customHeight="1">
      <c r="A15" s="349"/>
      <c r="B15" s="237" t="s">
        <v>63</v>
      </c>
      <c r="C15" s="238">
        <v>2964</v>
      </c>
      <c r="D15" s="239">
        <v>2886</v>
      </c>
      <c r="E15" s="240">
        <v>4233</v>
      </c>
      <c r="F15" s="240">
        <v>4787</v>
      </c>
      <c r="G15" s="240">
        <v>3802</v>
      </c>
      <c r="H15" s="238">
        <v>803</v>
      </c>
      <c r="I15" s="239">
        <v>2195</v>
      </c>
      <c r="J15" s="240">
        <v>3967</v>
      </c>
      <c r="K15" s="240">
        <v>3521</v>
      </c>
      <c r="L15" s="241">
        <v>2793</v>
      </c>
      <c r="M15" s="79">
        <v>27.1</v>
      </c>
      <c r="N15" s="242">
        <f aca="true" t="shared" si="2" ref="N15:P20">I15/D15*100</f>
        <v>76.05682605682605</v>
      </c>
      <c r="O15" s="242">
        <f t="shared" si="2"/>
        <v>93.71604063312073</v>
      </c>
      <c r="P15" s="242">
        <f t="shared" si="2"/>
        <v>73.553373720493</v>
      </c>
      <c r="Q15" s="242">
        <f t="shared" si="1"/>
        <v>73.46133613887427</v>
      </c>
    </row>
    <row r="16" spans="1:17" ht="22.5" customHeight="1">
      <c r="A16" s="350" t="s">
        <v>89</v>
      </c>
      <c r="B16" s="210" t="s">
        <v>171</v>
      </c>
      <c r="C16" s="214">
        <v>1021</v>
      </c>
      <c r="D16" s="212">
        <v>1007</v>
      </c>
      <c r="E16" s="213">
        <v>2020</v>
      </c>
      <c r="F16" s="213">
        <v>4007</v>
      </c>
      <c r="G16" s="213">
        <v>2973</v>
      </c>
      <c r="H16" s="214">
        <v>97</v>
      </c>
      <c r="I16" s="212">
        <v>175</v>
      </c>
      <c r="J16" s="213">
        <v>1053</v>
      </c>
      <c r="K16" s="213">
        <v>2266</v>
      </c>
      <c r="L16" s="215">
        <v>1669</v>
      </c>
      <c r="M16" s="77">
        <v>9.5</v>
      </c>
      <c r="N16" s="216">
        <f t="shared" si="2"/>
        <v>17.378351539225424</v>
      </c>
      <c r="O16" s="216">
        <f t="shared" si="2"/>
        <v>52.12871287128713</v>
      </c>
      <c r="P16" s="216">
        <f t="shared" si="2"/>
        <v>56.55103568754679</v>
      </c>
      <c r="Q16" s="216">
        <f t="shared" si="1"/>
        <v>56.13858055835856</v>
      </c>
    </row>
    <row r="17" spans="1:17" ht="22.5" customHeight="1">
      <c r="A17" s="351"/>
      <c r="B17" s="237" t="s">
        <v>64</v>
      </c>
      <c r="C17" s="238">
        <v>1000</v>
      </c>
      <c r="D17" s="239">
        <v>972</v>
      </c>
      <c r="E17" s="240">
        <v>1019</v>
      </c>
      <c r="F17" s="240">
        <v>976</v>
      </c>
      <c r="G17" s="240">
        <v>1027</v>
      </c>
      <c r="H17" s="238">
        <v>692</v>
      </c>
      <c r="I17" s="239">
        <v>641</v>
      </c>
      <c r="J17" s="240">
        <v>780</v>
      </c>
      <c r="K17" s="240">
        <v>717</v>
      </c>
      <c r="L17" s="241">
        <v>650</v>
      </c>
      <c r="M17" s="79">
        <v>69.2</v>
      </c>
      <c r="N17" s="242">
        <f t="shared" si="2"/>
        <v>65.94650205761316</v>
      </c>
      <c r="O17" s="242">
        <f t="shared" si="2"/>
        <v>76.54563297350343</v>
      </c>
      <c r="P17" s="242">
        <f t="shared" si="2"/>
        <v>73.46311475409836</v>
      </c>
      <c r="Q17" s="242">
        <f t="shared" si="1"/>
        <v>63.29113924050633</v>
      </c>
    </row>
    <row r="18" spans="1:17" ht="30" customHeight="1">
      <c r="A18" s="101" t="s">
        <v>96</v>
      </c>
      <c r="B18" s="103" t="s">
        <v>172</v>
      </c>
      <c r="C18" s="243">
        <v>977</v>
      </c>
      <c r="D18" s="244">
        <v>1015</v>
      </c>
      <c r="E18" s="245">
        <v>1009</v>
      </c>
      <c r="F18" s="245">
        <v>976</v>
      </c>
      <c r="G18" s="245">
        <v>975</v>
      </c>
      <c r="H18" s="243">
        <v>881</v>
      </c>
      <c r="I18" s="244">
        <v>938</v>
      </c>
      <c r="J18" s="245">
        <v>915</v>
      </c>
      <c r="K18" s="246">
        <v>927</v>
      </c>
      <c r="L18" s="247">
        <v>918</v>
      </c>
      <c r="M18" s="79">
        <v>90.2</v>
      </c>
      <c r="N18" s="248">
        <f t="shared" si="2"/>
        <v>92.41379310344827</v>
      </c>
      <c r="O18" s="248">
        <f t="shared" si="2"/>
        <v>90.68384539147671</v>
      </c>
      <c r="P18" s="216">
        <f t="shared" si="2"/>
        <v>94.97950819672131</v>
      </c>
      <c r="Q18" s="216">
        <f t="shared" si="1"/>
        <v>94.15384615384616</v>
      </c>
    </row>
    <row r="19" spans="1:17" ht="30" customHeight="1">
      <c r="A19" s="100" t="s">
        <v>94</v>
      </c>
      <c r="B19" s="102" t="s">
        <v>95</v>
      </c>
      <c r="C19" s="243">
        <v>888</v>
      </c>
      <c r="D19" s="249">
        <v>890</v>
      </c>
      <c r="E19" s="250">
        <v>880</v>
      </c>
      <c r="F19" s="250">
        <v>968</v>
      </c>
      <c r="G19" s="250">
        <v>993</v>
      </c>
      <c r="H19" s="243">
        <v>681</v>
      </c>
      <c r="I19" s="249">
        <v>639</v>
      </c>
      <c r="J19" s="250">
        <v>744</v>
      </c>
      <c r="K19" s="250">
        <v>885</v>
      </c>
      <c r="L19" s="251">
        <v>622</v>
      </c>
      <c r="M19" s="79">
        <v>76.7</v>
      </c>
      <c r="N19" s="252">
        <f t="shared" si="2"/>
        <v>71.79775280898878</v>
      </c>
      <c r="O19" s="252">
        <f t="shared" si="2"/>
        <v>84.54545454545455</v>
      </c>
      <c r="P19" s="216">
        <f t="shared" si="2"/>
        <v>91.42561983471074</v>
      </c>
      <c r="Q19" s="216">
        <f t="shared" si="1"/>
        <v>62.63846928499497</v>
      </c>
    </row>
    <row r="20" spans="1:17" ht="22.5" customHeight="1" thickBot="1">
      <c r="A20" s="74" t="s">
        <v>80</v>
      </c>
      <c r="B20" s="253" t="s">
        <v>173</v>
      </c>
      <c r="C20" s="254">
        <v>19515</v>
      </c>
      <c r="D20" s="255">
        <v>20734</v>
      </c>
      <c r="E20" s="256">
        <v>21865</v>
      </c>
      <c r="F20" s="256">
        <v>21829</v>
      </c>
      <c r="G20" s="256">
        <v>22988</v>
      </c>
      <c r="H20" s="254">
        <v>8746</v>
      </c>
      <c r="I20" s="255">
        <v>7638</v>
      </c>
      <c r="J20" s="256">
        <v>10248</v>
      </c>
      <c r="K20" s="256">
        <v>8451</v>
      </c>
      <c r="L20" s="257">
        <v>8516</v>
      </c>
      <c r="M20" s="80">
        <v>44.8</v>
      </c>
      <c r="N20" s="258">
        <f t="shared" si="2"/>
        <v>36.838043792804086</v>
      </c>
      <c r="O20" s="258">
        <f t="shared" si="2"/>
        <v>46.86942602332495</v>
      </c>
      <c r="P20" s="258">
        <f t="shared" si="2"/>
        <v>38.71455403362499</v>
      </c>
      <c r="Q20" s="258">
        <f t="shared" si="1"/>
        <v>37.04541499912998</v>
      </c>
    </row>
    <row r="21" spans="1:17" ht="18" customHeight="1">
      <c r="A21" s="56"/>
      <c r="L21" s="259"/>
      <c r="M21" s="259"/>
      <c r="P21" s="45"/>
      <c r="Q21" s="333" t="s">
        <v>5</v>
      </c>
    </row>
    <row r="22" spans="1:17" ht="18" customHeight="1">
      <c r="A22" s="56"/>
      <c r="B22" s="3" t="s">
        <v>174</v>
      </c>
      <c r="O22" s="45"/>
      <c r="Q22" s="170"/>
    </row>
    <row r="23" spans="1:17" ht="18" customHeight="1">
      <c r="A23" s="56"/>
      <c r="B23" s="3" t="s">
        <v>175</v>
      </c>
      <c r="Q23" s="170"/>
    </row>
    <row r="24" spans="1:17" ht="18" customHeight="1">
      <c r="A24" s="56"/>
      <c r="B24" s="3" t="s">
        <v>176</v>
      </c>
      <c r="Q24" s="170"/>
    </row>
    <row r="25" ht="18" customHeight="1">
      <c r="A25" s="56"/>
    </row>
  </sheetData>
  <sheetProtection/>
  <mergeCells count="7">
    <mergeCell ref="H4:L4"/>
    <mergeCell ref="M4:Q4"/>
    <mergeCell ref="A6:A15"/>
    <mergeCell ref="A16:A17"/>
    <mergeCell ref="A4:A5"/>
    <mergeCell ref="B4:B5"/>
    <mergeCell ref="C4:G4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7" customWidth="1"/>
    <col min="2" max="3" width="9.00390625" style="7" bestFit="1" customWidth="1"/>
    <col min="4" max="5" width="9.00390625" style="7" customWidth="1"/>
    <col min="6" max="6" width="9.00390625" style="7" bestFit="1" customWidth="1"/>
    <col min="7" max="7" width="9.00390625" style="7" customWidth="1"/>
    <col min="8" max="8" width="8.875" style="7" customWidth="1"/>
    <col min="9" max="9" width="9.00390625" style="7" bestFit="1" customWidth="1"/>
    <col min="10" max="10" width="9.50390625" style="7" bestFit="1" customWidth="1"/>
    <col min="11" max="11" width="8.00390625" style="7" customWidth="1"/>
    <col min="12" max="12" width="4.625" style="7" customWidth="1"/>
    <col min="13" max="13" width="5.125" style="7" customWidth="1"/>
    <col min="14" max="14" width="4.625" style="7" customWidth="1"/>
    <col min="15" max="22" width="7.625" style="7" customWidth="1"/>
    <col min="23" max="16384" width="9.00390625" style="7" customWidth="1"/>
  </cols>
  <sheetData>
    <row r="1" s="1" customFormat="1" ht="13.5">
      <c r="A1" s="2" t="s">
        <v>2</v>
      </c>
    </row>
    <row r="2" ht="18.75" customHeight="1">
      <c r="A2" s="6" t="s">
        <v>139</v>
      </c>
    </row>
    <row r="3" spans="1:10" s="276" customFormat="1" ht="18.75" customHeight="1" thickBot="1">
      <c r="A3" s="279" t="s">
        <v>186</v>
      </c>
      <c r="B3" s="75"/>
      <c r="C3" s="75"/>
      <c r="D3" s="75"/>
      <c r="E3" s="75"/>
      <c r="F3" s="75"/>
      <c r="G3" s="75"/>
      <c r="H3" s="75"/>
      <c r="I3" s="75"/>
      <c r="J3" s="75"/>
    </row>
    <row r="4" spans="1:12" s="11" customFormat="1" ht="13.5" customHeight="1">
      <c r="A4" s="366" t="s">
        <v>3</v>
      </c>
      <c r="B4" s="8" t="s">
        <v>6</v>
      </c>
      <c r="C4" s="9"/>
      <c r="D4" s="9"/>
      <c r="E4" s="277" t="s">
        <v>7</v>
      </c>
      <c r="F4" s="9"/>
      <c r="G4" s="278"/>
      <c r="H4" s="9" t="s">
        <v>8</v>
      </c>
      <c r="I4" s="9"/>
      <c r="J4" s="9"/>
      <c r="K4" s="10"/>
      <c r="L4" s="10"/>
    </row>
    <row r="5" spans="1:10" ht="13.5">
      <c r="A5" s="366"/>
      <c r="B5" s="368" t="s">
        <v>9</v>
      </c>
      <c r="C5" s="12" t="s">
        <v>10</v>
      </c>
      <c r="D5" s="13" t="s">
        <v>187</v>
      </c>
      <c r="E5" s="368" t="s">
        <v>9</v>
      </c>
      <c r="F5" s="13" t="s">
        <v>10</v>
      </c>
      <c r="G5" s="12" t="s">
        <v>187</v>
      </c>
      <c r="H5" s="373" t="s">
        <v>9</v>
      </c>
      <c r="I5" s="12" t="s">
        <v>10</v>
      </c>
      <c r="J5" s="13" t="s">
        <v>187</v>
      </c>
    </row>
    <row r="6" spans="1:10" ht="13.5">
      <c r="A6" s="367"/>
      <c r="B6" s="369"/>
      <c r="C6" s="14" t="s">
        <v>11</v>
      </c>
      <c r="D6" s="15" t="s">
        <v>11</v>
      </c>
      <c r="E6" s="369"/>
      <c r="F6" s="15" t="s">
        <v>11</v>
      </c>
      <c r="G6" s="14" t="s">
        <v>11</v>
      </c>
      <c r="H6" s="374"/>
      <c r="I6" s="14" t="s">
        <v>11</v>
      </c>
      <c r="J6" s="15" t="s">
        <v>11</v>
      </c>
    </row>
    <row r="7" spans="1:10" ht="13.5">
      <c r="A7" s="370" t="s">
        <v>155</v>
      </c>
      <c r="B7" s="360">
        <v>24540</v>
      </c>
      <c r="C7" s="288">
        <v>557</v>
      </c>
      <c r="D7" s="294">
        <v>52</v>
      </c>
      <c r="E7" s="360">
        <v>21385</v>
      </c>
      <c r="F7" s="288">
        <v>1166</v>
      </c>
      <c r="G7" s="294">
        <v>2</v>
      </c>
      <c r="H7" s="360">
        <v>22694</v>
      </c>
      <c r="I7" s="288">
        <v>904</v>
      </c>
      <c r="J7" s="288">
        <v>34</v>
      </c>
    </row>
    <row r="8" spans="1:10" ht="13.5">
      <c r="A8" s="371"/>
      <c r="B8" s="360"/>
      <c r="C8" s="280">
        <f>C7/B7*100</f>
        <v>2.269763651181744</v>
      </c>
      <c r="D8" s="280">
        <f>D7/C7*100</f>
        <v>9.33572710951526</v>
      </c>
      <c r="E8" s="360"/>
      <c r="F8" s="280">
        <f>F7/E7*100</f>
        <v>5.452419920505027</v>
      </c>
      <c r="G8" s="280">
        <f>G7/F7*100</f>
        <v>0.17152658662092624</v>
      </c>
      <c r="H8" s="360"/>
      <c r="I8" s="280">
        <f>I7/H7*100</f>
        <v>3.9834317440733233</v>
      </c>
      <c r="J8" s="280">
        <f>J7/I7*100</f>
        <v>3.761061946902655</v>
      </c>
    </row>
    <row r="9" spans="1:10" ht="13.5">
      <c r="A9" s="372">
        <v>8</v>
      </c>
      <c r="B9" s="360">
        <v>25027</v>
      </c>
      <c r="C9" s="288">
        <v>456</v>
      </c>
      <c r="D9" s="294">
        <v>78</v>
      </c>
      <c r="E9" s="360">
        <v>22304</v>
      </c>
      <c r="F9" s="288">
        <v>1206</v>
      </c>
      <c r="G9" s="294">
        <v>5</v>
      </c>
      <c r="H9" s="360">
        <v>23668</v>
      </c>
      <c r="I9" s="288">
        <v>927</v>
      </c>
      <c r="J9" s="288">
        <v>46</v>
      </c>
    </row>
    <row r="10" spans="1:10" ht="13.5">
      <c r="A10" s="371"/>
      <c r="B10" s="360"/>
      <c r="C10" s="280">
        <f>C9/B9*100</f>
        <v>1.822032205218364</v>
      </c>
      <c r="D10" s="280">
        <f>D9/C9*100</f>
        <v>17.105263157894736</v>
      </c>
      <c r="E10" s="360"/>
      <c r="F10" s="280">
        <f>F9/E9*100</f>
        <v>5.4071018651362985</v>
      </c>
      <c r="G10" s="280">
        <f>G9/F9*100</f>
        <v>0.41459369817578773</v>
      </c>
      <c r="H10" s="360"/>
      <c r="I10" s="280">
        <f>I9/H9*100</f>
        <v>3.91668075038026</v>
      </c>
      <c r="J10" s="280">
        <f>J9/I9*100</f>
        <v>4.962243797195254</v>
      </c>
    </row>
    <row r="11" spans="1:10" ht="13.5">
      <c r="A11" s="363">
        <v>9</v>
      </c>
      <c r="B11" s="360">
        <v>25035</v>
      </c>
      <c r="C11" s="289">
        <v>682</v>
      </c>
      <c r="D11" s="295">
        <v>69</v>
      </c>
      <c r="E11" s="360">
        <v>22497</v>
      </c>
      <c r="F11" s="291">
        <v>1274</v>
      </c>
      <c r="G11" s="297">
        <v>4</v>
      </c>
      <c r="H11" s="360">
        <v>23840</v>
      </c>
      <c r="I11" s="289">
        <v>1119</v>
      </c>
      <c r="J11" s="289">
        <v>37</v>
      </c>
    </row>
    <row r="12" spans="1:10" ht="13.5">
      <c r="A12" s="364"/>
      <c r="B12" s="360"/>
      <c r="C12" s="280">
        <f>C11/B11*100</f>
        <v>2.724186139404833</v>
      </c>
      <c r="D12" s="280">
        <f>D11/C11*100</f>
        <v>10.117302052785924</v>
      </c>
      <c r="E12" s="360"/>
      <c r="F12" s="280">
        <f>F11/E11*100</f>
        <v>5.662977285860337</v>
      </c>
      <c r="G12" s="280">
        <f>G11/F11*100</f>
        <v>0.3139717425431711</v>
      </c>
      <c r="H12" s="360"/>
      <c r="I12" s="280">
        <f>I11/H11*100</f>
        <v>4.693791946308725</v>
      </c>
      <c r="J12" s="280">
        <f>J11/I11*100</f>
        <v>3.306523681858802</v>
      </c>
    </row>
    <row r="13" spans="1:10" ht="13.5">
      <c r="A13" s="363">
        <v>10</v>
      </c>
      <c r="B13" s="360">
        <v>25535</v>
      </c>
      <c r="C13" s="288">
        <v>795</v>
      </c>
      <c r="D13" s="294">
        <v>100</v>
      </c>
      <c r="E13" s="360">
        <v>23549</v>
      </c>
      <c r="F13" s="288">
        <v>1398</v>
      </c>
      <c r="G13" s="294">
        <v>11</v>
      </c>
      <c r="H13" s="360">
        <v>23757</v>
      </c>
      <c r="I13" s="288">
        <v>1210</v>
      </c>
      <c r="J13" s="288">
        <v>31</v>
      </c>
    </row>
    <row r="14" spans="1:10" ht="13.5">
      <c r="A14" s="364"/>
      <c r="B14" s="360"/>
      <c r="C14" s="280">
        <f>C13/B13*100</f>
        <v>3.113373800665753</v>
      </c>
      <c r="D14" s="280">
        <f>D13/C13*100</f>
        <v>12.578616352201259</v>
      </c>
      <c r="E14" s="360"/>
      <c r="F14" s="280">
        <f>F13/E13*100</f>
        <v>5.936557815618498</v>
      </c>
      <c r="G14" s="280">
        <f>G13/F13*100</f>
        <v>0.7868383404864091</v>
      </c>
      <c r="H14" s="360"/>
      <c r="I14" s="280">
        <f>I13/H13*100</f>
        <v>5.09323567790546</v>
      </c>
      <c r="J14" s="280">
        <f>J13/I13*100</f>
        <v>2.56198347107438</v>
      </c>
    </row>
    <row r="15" spans="1:10" ht="13.5">
      <c r="A15" s="363">
        <v>11</v>
      </c>
      <c r="B15" s="360">
        <v>26057</v>
      </c>
      <c r="C15" s="290">
        <v>545</v>
      </c>
      <c r="D15" s="296">
        <v>64</v>
      </c>
      <c r="E15" s="360">
        <v>23886</v>
      </c>
      <c r="F15" s="290">
        <v>1429</v>
      </c>
      <c r="G15" s="296">
        <v>5</v>
      </c>
      <c r="H15" s="360">
        <v>25268</v>
      </c>
      <c r="I15" s="290">
        <v>1270</v>
      </c>
      <c r="J15" s="290">
        <v>45</v>
      </c>
    </row>
    <row r="16" spans="1:10" ht="13.5">
      <c r="A16" s="364"/>
      <c r="B16" s="360"/>
      <c r="C16" s="280">
        <f>C15/B15*100</f>
        <v>2.09156848447634</v>
      </c>
      <c r="D16" s="280">
        <f>D15/C15*100</f>
        <v>11.743119266055047</v>
      </c>
      <c r="E16" s="360"/>
      <c r="F16" s="280">
        <f>F15/E15*100</f>
        <v>5.982583940383488</v>
      </c>
      <c r="G16" s="280">
        <f>G15/F15*100</f>
        <v>0.34989503149055284</v>
      </c>
      <c r="H16" s="360"/>
      <c r="I16" s="280">
        <f>I15/H15*100</f>
        <v>5.02611999366788</v>
      </c>
      <c r="J16" s="280">
        <f>J15/I15*100</f>
        <v>3.543307086614173</v>
      </c>
    </row>
    <row r="17" spans="1:10" ht="13.5">
      <c r="A17" s="363">
        <v>12</v>
      </c>
      <c r="B17" s="360">
        <v>26640</v>
      </c>
      <c r="C17" s="291">
        <v>707</v>
      </c>
      <c r="D17" s="297">
        <v>75</v>
      </c>
      <c r="E17" s="365">
        <v>24666</v>
      </c>
      <c r="F17" s="291">
        <v>1420</v>
      </c>
      <c r="G17" s="297">
        <v>5</v>
      </c>
      <c r="H17" s="365">
        <v>26072</v>
      </c>
      <c r="I17" s="291">
        <v>1312</v>
      </c>
      <c r="J17" s="291">
        <v>31</v>
      </c>
    </row>
    <row r="18" spans="1:10" ht="13.5">
      <c r="A18" s="364"/>
      <c r="B18" s="360"/>
      <c r="C18" s="280">
        <f>C17/B17*100</f>
        <v>2.653903903903904</v>
      </c>
      <c r="D18" s="280">
        <f>D17/C17*100</f>
        <v>10.608203677510609</v>
      </c>
      <c r="E18" s="360"/>
      <c r="F18" s="280">
        <f>F17/E17*100</f>
        <v>5.756912348982405</v>
      </c>
      <c r="G18" s="280">
        <f>G17/F17*100</f>
        <v>0.35211267605633806</v>
      </c>
      <c r="H18" s="360"/>
      <c r="I18" s="280">
        <f>I17/H17*100</f>
        <v>5.032218471923903</v>
      </c>
      <c r="J18" s="280">
        <f>J17/I17*100</f>
        <v>2.3628048780487805</v>
      </c>
    </row>
    <row r="19" spans="1:10" ht="12.75" customHeight="1">
      <c r="A19" s="363">
        <v>13</v>
      </c>
      <c r="B19" s="360">
        <v>27560</v>
      </c>
      <c r="C19" s="288">
        <v>706</v>
      </c>
      <c r="D19" s="294">
        <v>99</v>
      </c>
      <c r="E19" s="360">
        <v>24936</v>
      </c>
      <c r="F19" s="288">
        <v>1763</v>
      </c>
      <c r="G19" s="294">
        <v>5</v>
      </c>
      <c r="H19" s="360">
        <v>26115</v>
      </c>
      <c r="I19" s="288">
        <v>1603</v>
      </c>
      <c r="J19" s="288">
        <v>43</v>
      </c>
    </row>
    <row r="20" spans="1:10" ht="12.75" customHeight="1">
      <c r="A20" s="364"/>
      <c r="B20" s="360"/>
      <c r="C20" s="280">
        <f>C19/B19*100</f>
        <v>2.5616835994194487</v>
      </c>
      <c r="D20" s="280">
        <f>D19/C19*100</f>
        <v>14.022662889518415</v>
      </c>
      <c r="E20" s="360"/>
      <c r="F20" s="280">
        <f>F19/E19*100</f>
        <v>7.070099454603786</v>
      </c>
      <c r="G20" s="280">
        <f>G19/F19*100</f>
        <v>0.28360748723766305</v>
      </c>
      <c r="H20" s="360"/>
      <c r="I20" s="280">
        <f>I19/H19*100</f>
        <v>6.138234730997511</v>
      </c>
      <c r="J20" s="280">
        <f>J19/I19*100</f>
        <v>2.682470368059888</v>
      </c>
    </row>
    <row r="21" spans="1:10" ht="12.75" customHeight="1">
      <c r="A21" s="363">
        <v>14</v>
      </c>
      <c r="B21" s="360">
        <v>27865</v>
      </c>
      <c r="C21" s="291">
        <v>657</v>
      </c>
      <c r="D21" s="297">
        <v>71</v>
      </c>
      <c r="E21" s="365">
        <v>25493</v>
      </c>
      <c r="F21" s="291">
        <v>1738</v>
      </c>
      <c r="G21" s="297">
        <v>7</v>
      </c>
      <c r="H21" s="365">
        <v>26688</v>
      </c>
      <c r="I21" s="291">
        <v>1586</v>
      </c>
      <c r="J21" s="291">
        <v>41</v>
      </c>
    </row>
    <row r="22" spans="1:10" ht="12.75" customHeight="1">
      <c r="A22" s="364"/>
      <c r="B22" s="360"/>
      <c r="C22" s="281">
        <f>C21/B21*100</f>
        <v>2.357796518930558</v>
      </c>
      <c r="D22" s="281">
        <f>D21/C21*100</f>
        <v>10.80669710806697</v>
      </c>
      <c r="E22" s="360"/>
      <c r="F22" s="281">
        <f>F21/E21*100</f>
        <v>6.817557760953988</v>
      </c>
      <c r="G22" s="281">
        <f>G21/F21*100</f>
        <v>0.4027617951668585</v>
      </c>
      <c r="H22" s="360"/>
      <c r="I22" s="281">
        <f>I21/H21*100</f>
        <v>5.942745803357314</v>
      </c>
      <c r="J22" s="280">
        <f>J21/I21*100</f>
        <v>2.5851197982345524</v>
      </c>
    </row>
    <row r="23" spans="1:10" ht="12.75" customHeight="1">
      <c r="A23" s="363">
        <v>15</v>
      </c>
      <c r="B23" s="360">
        <v>28533</v>
      </c>
      <c r="C23" s="288">
        <v>706</v>
      </c>
      <c r="D23" s="294">
        <v>68</v>
      </c>
      <c r="E23" s="360">
        <v>26525</v>
      </c>
      <c r="F23" s="288">
        <v>2115</v>
      </c>
      <c r="G23" s="294">
        <v>11</v>
      </c>
      <c r="H23" s="360">
        <v>27788</v>
      </c>
      <c r="I23" s="288">
        <v>1968</v>
      </c>
      <c r="J23" s="301">
        <v>76</v>
      </c>
    </row>
    <row r="24" spans="1:10" ht="12.75" customHeight="1">
      <c r="A24" s="364"/>
      <c r="B24" s="360"/>
      <c r="C24" s="281">
        <f>C23/B23*100</f>
        <v>2.474327971121158</v>
      </c>
      <c r="D24" s="281">
        <f>D23/C23*100</f>
        <v>9.631728045325778</v>
      </c>
      <c r="E24" s="360"/>
      <c r="F24" s="281">
        <f>F23/E23*100</f>
        <v>7.973609802073516</v>
      </c>
      <c r="G24" s="281">
        <f>G23/F23*100</f>
        <v>0.5200945626477541</v>
      </c>
      <c r="H24" s="360"/>
      <c r="I24" s="281">
        <f>I23/H23*100</f>
        <v>7.082193752699006</v>
      </c>
      <c r="J24" s="281">
        <f>J23/I23*100</f>
        <v>3.861788617886179</v>
      </c>
    </row>
    <row r="25" spans="1:10" ht="12.75" customHeight="1">
      <c r="A25" s="363">
        <v>16</v>
      </c>
      <c r="B25" s="358">
        <v>29124</v>
      </c>
      <c r="C25" s="292">
        <v>683</v>
      </c>
      <c r="D25" s="298">
        <v>72</v>
      </c>
      <c r="E25" s="358">
        <v>26710</v>
      </c>
      <c r="F25" s="292">
        <v>2107</v>
      </c>
      <c r="G25" s="298">
        <v>37</v>
      </c>
      <c r="H25" s="358">
        <v>27975</v>
      </c>
      <c r="I25" s="292">
        <v>1792</v>
      </c>
      <c r="J25" s="292">
        <v>76</v>
      </c>
    </row>
    <row r="26" spans="1:10" ht="12.75" customHeight="1">
      <c r="A26" s="364"/>
      <c r="B26" s="359"/>
      <c r="C26" s="282">
        <f>C25/B25*100</f>
        <v>2.3451448976788902</v>
      </c>
      <c r="D26" s="282">
        <f>D25/C25*100</f>
        <v>10.54172767203514</v>
      </c>
      <c r="E26" s="359"/>
      <c r="F26" s="282">
        <f>F25/E25*100</f>
        <v>7.8884312991389</v>
      </c>
      <c r="G26" s="282">
        <f>G25/F25*100</f>
        <v>1.7560512577123872</v>
      </c>
      <c r="H26" s="359"/>
      <c r="I26" s="282">
        <f>I25/H25*100</f>
        <v>6.405719392314567</v>
      </c>
      <c r="J26" s="282">
        <f>J25/I25*100</f>
        <v>4.241071428571429</v>
      </c>
    </row>
    <row r="27" spans="1:10" ht="12.75" customHeight="1">
      <c r="A27" s="361">
        <v>17</v>
      </c>
      <c r="B27" s="358">
        <v>29181</v>
      </c>
      <c r="C27" s="292">
        <v>698</v>
      </c>
      <c r="D27" s="298">
        <v>74</v>
      </c>
      <c r="E27" s="358">
        <v>26960</v>
      </c>
      <c r="F27" s="292">
        <v>2046</v>
      </c>
      <c r="G27" s="298">
        <v>13</v>
      </c>
      <c r="H27" s="358">
        <v>28235</v>
      </c>
      <c r="I27" s="292">
        <v>1925</v>
      </c>
      <c r="J27" s="292">
        <v>98</v>
      </c>
    </row>
    <row r="28" spans="1:10" ht="12.75" customHeight="1">
      <c r="A28" s="362"/>
      <c r="B28" s="359"/>
      <c r="C28" s="282">
        <f>IF(C27="","",C27/B27*100)</f>
        <v>2.39196737603235</v>
      </c>
      <c r="D28" s="282">
        <f>IF(D27="","",D27/C27*100)</f>
        <v>10.601719197707736</v>
      </c>
      <c r="E28" s="359"/>
      <c r="F28" s="282">
        <f>IF(F27="","",F27/E27*100)</f>
        <v>7.589020771513353</v>
      </c>
      <c r="G28" s="282">
        <f>IF(G27="","",G27/F27*100)</f>
        <v>0.635386119257087</v>
      </c>
      <c r="H28" s="359"/>
      <c r="I28" s="282">
        <f>IF(I27="","",I27/H27*100)</f>
        <v>6.817779351868249</v>
      </c>
      <c r="J28" s="282">
        <f>IF(J27="","",J27/I27*100)</f>
        <v>5.090909090909091</v>
      </c>
    </row>
    <row r="29" spans="1:10" ht="12.75" customHeight="1">
      <c r="A29" s="356">
        <v>18</v>
      </c>
      <c r="B29" s="358">
        <v>29669</v>
      </c>
      <c r="C29" s="292">
        <v>606</v>
      </c>
      <c r="D29" s="298">
        <v>82</v>
      </c>
      <c r="E29" s="358">
        <v>32354</v>
      </c>
      <c r="F29" s="292">
        <v>2445</v>
      </c>
      <c r="G29" s="298">
        <v>24</v>
      </c>
      <c r="H29" s="358">
        <v>28654</v>
      </c>
      <c r="I29" s="292">
        <v>2115</v>
      </c>
      <c r="J29" s="292">
        <v>142</v>
      </c>
    </row>
    <row r="30" spans="1:10" ht="12.75" customHeight="1">
      <c r="A30" s="357"/>
      <c r="B30" s="359"/>
      <c r="C30" s="282">
        <f>IF(C29="","",C29/B29*100)</f>
        <v>2.042535980316155</v>
      </c>
      <c r="D30" s="282">
        <f>IF(D29="","",D29/C29*100)</f>
        <v>13.531353135313532</v>
      </c>
      <c r="E30" s="359"/>
      <c r="F30" s="282">
        <f>IF(F29="","",F29/E29*100)</f>
        <v>7.557025406441244</v>
      </c>
      <c r="G30" s="282">
        <f>IF(G29="","",G29/F29*100)</f>
        <v>0.98159509202454</v>
      </c>
      <c r="H30" s="359"/>
      <c r="I30" s="282">
        <f>IF(I29="","",I29/H29*100)</f>
        <v>7.3811684232567885</v>
      </c>
      <c r="J30" s="282">
        <f>IF(J29="","",J29/I29*100)</f>
        <v>6.713947990543735</v>
      </c>
    </row>
    <row r="31" spans="1:10" ht="12.75" customHeight="1">
      <c r="A31" s="356">
        <v>19</v>
      </c>
      <c r="B31" s="358">
        <v>30204</v>
      </c>
      <c r="C31" s="293">
        <v>697</v>
      </c>
      <c r="D31" s="299">
        <v>52</v>
      </c>
      <c r="E31" s="358">
        <v>32486</v>
      </c>
      <c r="F31" s="292">
        <v>2868</v>
      </c>
      <c r="G31" s="299">
        <v>11</v>
      </c>
      <c r="H31" s="358">
        <v>28901</v>
      </c>
      <c r="I31" s="292">
        <v>2679</v>
      </c>
      <c r="J31" s="292">
        <v>161</v>
      </c>
    </row>
    <row r="32" spans="1:10" ht="12.75" customHeight="1">
      <c r="A32" s="357"/>
      <c r="B32" s="375"/>
      <c r="C32" s="282">
        <f>IF(C31="","",C31/B31*100)</f>
        <v>2.307641372003708</v>
      </c>
      <c r="D32" s="285">
        <f>IF(D31="","",D31/C31*100)</f>
        <v>7.4605451936872305</v>
      </c>
      <c r="E32" s="359"/>
      <c r="F32" s="282">
        <f>IF(F31="","",F31/E31*100)</f>
        <v>8.828418395616573</v>
      </c>
      <c r="G32" s="285">
        <f>IF(G31="","",G31/F31*100)</f>
        <v>0.38354253835425384</v>
      </c>
      <c r="H32" s="359"/>
      <c r="I32" s="282">
        <f>IF(I31="","",I31/H31*100)</f>
        <v>9.26957544721636</v>
      </c>
      <c r="J32" s="282">
        <f>IF(J31="","",J31/I31*100)</f>
        <v>6.009705113848451</v>
      </c>
    </row>
    <row r="33" spans="1:10" ht="12.75" customHeight="1">
      <c r="A33" s="356">
        <v>20</v>
      </c>
      <c r="B33" s="358">
        <v>26041</v>
      </c>
      <c r="C33" s="292">
        <v>618</v>
      </c>
      <c r="D33" s="298">
        <v>46</v>
      </c>
      <c r="E33" s="358">
        <v>23006</v>
      </c>
      <c r="F33" s="292">
        <v>2795</v>
      </c>
      <c r="G33" s="298">
        <v>10</v>
      </c>
      <c r="H33" s="358">
        <v>20937</v>
      </c>
      <c r="I33" s="292">
        <v>2390</v>
      </c>
      <c r="J33" s="292">
        <v>150</v>
      </c>
    </row>
    <row r="34" spans="1:10" ht="12.75" customHeight="1">
      <c r="A34" s="357"/>
      <c r="B34" s="359"/>
      <c r="C34" s="282">
        <f>IF(C33="","",C33/B33*100)</f>
        <v>2.3731807534272877</v>
      </c>
      <c r="D34" s="285">
        <f>IF(D33="","",D33/C33*100)</f>
        <v>7.443365695792881</v>
      </c>
      <c r="E34" s="359"/>
      <c r="F34" s="282">
        <f>IF(F33="","",F33/E33*100)</f>
        <v>12.149004607493698</v>
      </c>
      <c r="G34" s="285">
        <f>IF(G33="","",G33/F33*100)</f>
        <v>0.35778175313059035</v>
      </c>
      <c r="H34" s="359"/>
      <c r="I34" s="282">
        <f>IF(I33="","",I33/H33*100)</f>
        <v>11.415197974877012</v>
      </c>
      <c r="J34" s="282">
        <f>IF(J33="","",J33/I33*100)</f>
        <v>6.2761506276150625</v>
      </c>
    </row>
    <row r="35" spans="1:10" ht="12.75" customHeight="1">
      <c r="A35" s="356">
        <v>21</v>
      </c>
      <c r="B35" s="358">
        <v>27420</v>
      </c>
      <c r="C35" s="292">
        <v>650</v>
      </c>
      <c r="D35" s="298">
        <v>39</v>
      </c>
      <c r="E35" s="358">
        <v>23257</v>
      </c>
      <c r="F35" s="292">
        <v>3604</v>
      </c>
      <c r="G35" s="298">
        <v>34</v>
      </c>
      <c r="H35" s="358">
        <v>21349</v>
      </c>
      <c r="I35" s="292">
        <v>2729</v>
      </c>
      <c r="J35" s="292">
        <v>228</v>
      </c>
    </row>
    <row r="36" spans="1:10" ht="12.75" customHeight="1">
      <c r="A36" s="357"/>
      <c r="B36" s="359"/>
      <c r="C36" s="282">
        <f>IF(C35="","",C35/B35*100)</f>
        <v>2.3705324580598104</v>
      </c>
      <c r="D36" s="285">
        <f>IF(D35="","",D35/C35*100)</f>
        <v>6</v>
      </c>
      <c r="E36" s="359"/>
      <c r="F36" s="282">
        <f>IF(F35="","",F35/E35*100)</f>
        <v>15.49640968310616</v>
      </c>
      <c r="G36" s="285">
        <f>IF(G35="","",G35/F35*100)</f>
        <v>0.9433962264150944</v>
      </c>
      <c r="H36" s="359"/>
      <c r="I36" s="282">
        <f>IF(I35="","",I35/H35*100)</f>
        <v>12.782800131153685</v>
      </c>
      <c r="J36" s="282">
        <f>IF(J35="","",J35/I35*100)</f>
        <v>8.354708684499816</v>
      </c>
    </row>
    <row r="37" spans="1:10" ht="12.75" customHeight="1">
      <c r="A37" s="379">
        <v>22</v>
      </c>
      <c r="B37" s="381">
        <v>29117</v>
      </c>
      <c r="C37" s="293">
        <v>651</v>
      </c>
      <c r="D37" s="300">
        <v>45</v>
      </c>
      <c r="E37" s="381">
        <v>23800</v>
      </c>
      <c r="F37" s="293">
        <v>4137</v>
      </c>
      <c r="G37" s="300">
        <v>27</v>
      </c>
      <c r="H37" s="381">
        <v>21884</v>
      </c>
      <c r="I37" s="293">
        <v>2235</v>
      </c>
      <c r="J37" s="293">
        <v>173</v>
      </c>
    </row>
    <row r="38" spans="1:10" ht="12.75" customHeight="1">
      <c r="A38" s="380"/>
      <c r="B38" s="381"/>
      <c r="C38" s="283">
        <f>IF(C37="","",C37/B37*100)</f>
        <v>2.2358072603633614</v>
      </c>
      <c r="D38" s="286">
        <f>IF(D37="","",D37/C37*100)</f>
        <v>6.912442396313365</v>
      </c>
      <c r="E38" s="381"/>
      <c r="F38" s="283">
        <f>IF(F37="","",F37/E37*100)</f>
        <v>17.38235294117647</v>
      </c>
      <c r="G38" s="286">
        <f>IF(G37="","",G37/F37*100)</f>
        <v>0.6526468455402465</v>
      </c>
      <c r="H38" s="381"/>
      <c r="I38" s="283">
        <f>IF(I37="","",I37/H37*100)</f>
        <v>10.212940961433011</v>
      </c>
      <c r="J38" s="283">
        <f>IF(J37="","",J37/I37*100)</f>
        <v>7.740492170022371</v>
      </c>
    </row>
    <row r="39" spans="1:10" ht="12.75" customHeight="1">
      <c r="A39" s="380">
        <v>23</v>
      </c>
      <c r="B39" s="387">
        <v>30503</v>
      </c>
      <c r="C39" s="292">
        <v>626</v>
      </c>
      <c r="D39" s="299">
        <v>31</v>
      </c>
      <c r="E39" s="358">
        <v>24047</v>
      </c>
      <c r="F39" s="292">
        <v>4209</v>
      </c>
      <c r="G39" s="299">
        <v>25</v>
      </c>
      <c r="H39" s="358">
        <v>22162</v>
      </c>
      <c r="I39" s="292">
        <v>2273</v>
      </c>
      <c r="J39" s="292">
        <v>202</v>
      </c>
    </row>
    <row r="40" spans="1:10" ht="12.75" customHeight="1">
      <c r="A40" s="348"/>
      <c r="B40" s="388"/>
      <c r="C40" s="283">
        <f>IF(C39="","",C39/B39*100)</f>
        <v>2.052257155033931</v>
      </c>
      <c r="D40" s="286">
        <f>IF(D39="","",D39/C39*100)</f>
        <v>4.952076677316294</v>
      </c>
      <c r="E40" s="386"/>
      <c r="F40" s="283">
        <f>IF(F39="","",F39/E39*100)</f>
        <v>17.503222855241816</v>
      </c>
      <c r="G40" s="286">
        <f>IF(G39="","",G39/F39*100)</f>
        <v>0.5939653124257543</v>
      </c>
      <c r="H40" s="386"/>
      <c r="I40" s="283">
        <f>IF(I39="","",I39/H39*100)</f>
        <v>10.256294558252865</v>
      </c>
      <c r="J40" s="283">
        <f>IF(J39="","",J39/I39*100)</f>
        <v>8.886933567971843</v>
      </c>
    </row>
    <row r="41" spans="1:10" ht="12.75" customHeight="1">
      <c r="A41" s="389">
        <v>24</v>
      </c>
      <c r="B41" s="391">
        <v>28999</v>
      </c>
      <c r="C41" s="292">
        <v>545</v>
      </c>
      <c r="D41" s="299">
        <v>29</v>
      </c>
      <c r="E41" s="358">
        <v>23457</v>
      </c>
      <c r="F41" s="292">
        <v>4179</v>
      </c>
      <c r="G41" s="299">
        <v>36</v>
      </c>
      <c r="H41" s="358">
        <v>21314</v>
      </c>
      <c r="I41" s="292">
        <v>1817</v>
      </c>
      <c r="J41" s="292">
        <v>158</v>
      </c>
    </row>
    <row r="42" spans="1:10" ht="12.75" customHeight="1" thickBot="1">
      <c r="A42" s="390"/>
      <c r="B42" s="392"/>
      <c r="C42" s="284">
        <f>IF(C41="","",C41/B41*100)</f>
        <v>1.8793751508672711</v>
      </c>
      <c r="D42" s="287">
        <f>IF(D41="","",D41/C41*100)</f>
        <v>5.321100917431193</v>
      </c>
      <c r="E42" s="393"/>
      <c r="F42" s="284">
        <f>IF(F41="","",F41/E41*100)</f>
        <v>17.815577439570276</v>
      </c>
      <c r="G42" s="287">
        <f>IF(G41="","",G41/F41*100)</f>
        <v>0.8614501076812634</v>
      </c>
      <c r="H42" s="393"/>
      <c r="I42" s="284">
        <f>IF(I41="","",I41/H41*100)</f>
        <v>8.524913202589847</v>
      </c>
      <c r="J42" s="284">
        <f>IF(J41="","",J41/I41*100)</f>
        <v>8.695652173913043</v>
      </c>
    </row>
    <row r="43" spans="2:10" ht="12.75" customHeight="1">
      <c r="B43" s="17"/>
      <c r="H43" s="376" t="s">
        <v>1</v>
      </c>
      <c r="I43" s="376"/>
      <c r="J43" s="376"/>
    </row>
    <row r="44" spans="1:7" ht="17.25" customHeight="1" thickBot="1">
      <c r="A44" s="377" t="s">
        <v>86</v>
      </c>
      <c r="B44" s="377"/>
      <c r="C44" s="377"/>
      <c r="D44" s="377"/>
      <c r="E44" s="377"/>
      <c r="F44" s="378"/>
      <c r="G44" s="378"/>
    </row>
    <row r="45" spans="1:14" ht="15" customHeight="1">
      <c r="A45" s="19" t="s">
        <v>3</v>
      </c>
      <c r="B45" s="20" t="s">
        <v>12</v>
      </c>
      <c r="C45" s="21"/>
      <c r="D45" s="22"/>
      <c r="E45" s="23" t="s">
        <v>13</v>
      </c>
      <c r="F45" s="21"/>
      <c r="G45" s="21"/>
      <c r="H45" s="382" t="s">
        <v>84</v>
      </c>
      <c r="I45" s="383"/>
      <c r="J45" s="383"/>
      <c r="N45" s="18"/>
    </row>
    <row r="46" spans="1:10" ht="27">
      <c r="A46" s="24"/>
      <c r="B46" s="25" t="s">
        <v>14</v>
      </c>
      <c r="C46" s="26" t="s">
        <v>15</v>
      </c>
      <c r="D46" s="27" t="s">
        <v>16</v>
      </c>
      <c r="E46" s="25" t="s">
        <v>14</v>
      </c>
      <c r="F46" s="26" t="s">
        <v>15</v>
      </c>
      <c r="G46" s="28" t="s">
        <v>16</v>
      </c>
      <c r="H46" s="25" t="s">
        <v>14</v>
      </c>
      <c r="I46" s="26" t="s">
        <v>15</v>
      </c>
      <c r="J46" s="28" t="s">
        <v>16</v>
      </c>
    </row>
    <row r="47" spans="1:10" ht="13.5">
      <c r="A47" s="85" t="s">
        <v>155</v>
      </c>
      <c r="B47" s="82">
        <v>7824</v>
      </c>
      <c r="C47" s="83">
        <v>258</v>
      </c>
      <c r="D47" s="84">
        <f>C47/B47*100</f>
        <v>3.2975460122699385</v>
      </c>
      <c r="E47" s="82">
        <v>7019</v>
      </c>
      <c r="F47" s="83">
        <v>462</v>
      </c>
      <c r="G47" s="84">
        <f>F47/E47*100</f>
        <v>6.5821342071520155</v>
      </c>
      <c r="H47" s="200"/>
      <c r="I47" s="201"/>
      <c r="J47" s="202"/>
    </row>
    <row r="48" spans="1:10" ht="13.5">
      <c r="A48" s="85">
        <v>8</v>
      </c>
      <c r="B48" s="82">
        <v>8446</v>
      </c>
      <c r="C48" s="83">
        <v>241</v>
      </c>
      <c r="D48" s="84">
        <v>2.853421738100876</v>
      </c>
      <c r="E48" s="82">
        <v>7617</v>
      </c>
      <c r="F48" s="83">
        <v>537</v>
      </c>
      <c r="G48" s="86">
        <v>7.0500196927924375</v>
      </c>
      <c r="H48" s="29"/>
      <c r="I48" s="30"/>
      <c r="J48" s="30"/>
    </row>
    <row r="49" spans="1:10" ht="13.5">
      <c r="A49" s="81">
        <v>9</v>
      </c>
      <c r="B49" s="82">
        <v>9568</v>
      </c>
      <c r="C49" s="83">
        <v>289</v>
      </c>
      <c r="D49" s="84">
        <v>3.020484949832776</v>
      </c>
      <c r="E49" s="82">
        <v>8614</v>
      </c>
      <c r="F49" s="83">
        <v>646</v>
      </c>
      <c r="G49" s="86">
        <v>7.499419549570467</v>
      </c>
      <c r="H49" s="29"/>
      <c r="I49" s="30"/>
      <c r="J49" s="30"/>
    </row>
    <row r="50" spans="1:10" ht="13.5">
      <c r="A50" s="81">
        <v>10</v>
      </c>
      <c r="B50" s="82">
        <v>10646</v>
      </c>
      <c r="C50" s="83">
        <v>289</v>
      </c>
      <c r="D50" s="84">
        <v>2.714634604546309</v>
      </c>
      <c r="E50" s="82">
        <v>9348</v>
      </c>
      <c r="F50" s="83">
        <v>665</v>
      </c>
      <c r="G50" s="86">
        <v>7.113821138211382</v>
      </c>
      <c r="H50" s="29"/>
      <c r="I50" s="30"/>
      <c r="J50" s="30"/>
    </row>
    <row r="51" spans="1:10" ht="13.5">
      <c r="A51" s="81">
        <v>11</v>
      </c>
      <c r="B51" s="82">
        <v>11318</v>
      </c>
      <c r="C51" s="83">
        <v>302</v>
      </c>
      <c r="D51" s="84">
        <v>2.6683159568828416</v>
      </c>
      <c r="E51" s="82">
        <v>10164</v>
      </c>
      <c r="F51" s="83">
        <v>856</v>
      </c>
      <c r="G51" s="86">
        <v>8.421881149153876</v>
      </c>
      <c r="H51" s="29"/>
      <c r="I51" s="30"/>
      <c r="J51" s="30"/>
    </row>
    <row r="52" spans="1:10" ht="13.5">
      <c r="A52" s="81">
        <v>12</v>
      </c>
      <c r="B52" s="82">
        <v>12215</v>
      </c>
      <c r="C52" s="83">
        <v>613</v>
      </c>
      <c r="D52" s="84">
        <v>5.0184199754400325</v>
      </c>
      <c r="E52" s="82">
        <v>11070</v>
      </c>
      <c r="F52" s="83">
        <v>758</v>
      </c>
      <c r="G52" s="86">
        <v>6.847335140018067</v>
      </c>
      <c r="H52" s="29"/>
      <c r="I52" s="30"/>
      <c r="J52" s="30"/>
    </row>
    <row r="53" spans="1:10" ht="13.5">
      <c r="A53" s="83">
        <v>13</v>
      </c>
      <c r="B53" s="82">
        <v>12976</v>
      </c>
      <c r="C53" s="83">
        <v>374</v>
      </c>
      <c r="D53" s="84">
        <v>2.8822441430332923</v>
      </c>
      <c r="E53" s="82">
        <v>11858</v>
      </c>
      <c r="F53" s="83">
        <v>993</v>
      </c>
      <c r="G53" s="86">
        <v>8.374093439028504</v>
      </c>
      <c r="H53" s="29"/>
      <c r="I53" s="30"/>
      <c r="J53" s="30"/>
    </row>
    <row r="54" spans="1:10" ht="13.5">
      <c r="A54" s="83">
        <v>14</v>
      </c>
      <c r="B54" s="82">
        <v>13757</v>
      </c>
      <c r="C54" s="83">
        <v>185</v>
      </c>
      <c r="D54" s="84">
        <v>1.3447699353056626</v>
      </c>
      <c r="E54" s="82">
        <v>12535</v>
      </c>
      <c r="F54" s="83">
        <v>871</v>
      </c>
      <c r="G54" s="86">
        <v>6.948544076585561</v>
      </c>
      <c r="H54" s="29"/>
      <c r="I54" s="30"/>
      <c r="J54" s="30"/>
    </row>
    <row r="55" spans="1:10" ht="13.5">
      <c r="A55" s="83">
        <v>15</v>
      </c>
      <c r="B55" s="82">
        <v>15005</v>
      </c>
      <c r="C55" s="83">
        <v>300</v>
      </c>
      <c r="D55" s="84">
        <v>1.9993335554815064</v>
      </c>
      <c r="E55" s="82">
        <v>13552</v>
      </c>
      <c r="F55" s="83">
        <v>957</v>
      </c>
      <c r="G55" s="86">
        <v>7.061688311688312</v>
      </c>
      <c r="H55" s="29"/>
      <c r="I55" s="30"/>
      <c r="J55" s="30"/>
    </row>
    <row r="56" spans="1:10" ht="13.5">
      <c r="A56" s="83">
        <v>16</v>
      </c>
      <c r="B56" s="82">
        <v>15304</v>
      </c>
      <c r="C56" s="83">
        <v>216</v>
      </c>
      <c r="D56" s="87">
        <f>C56/B56*100</f>
        <v>1.411395713538944</v>
      </c>
      <c r="E56" s="82">
        <v>13936</v>
      </c>
      <c r="F56" s="83">
        <v>1301</v>
      </c>
      <c r="G56" s="88">
        <f>F56/E56*100</f>
        <v>9.335533869115958</v>
      </c>
      <c r="H56" s="29"/>
      <c r="I56" s="30"/>
      <c r="J56" s="30"/>
    </row>
    <row r="57" spans="1:10" s="30" customFormat="1" ht="13.5">
      <c r="A57" s="83">
        <v>17</v>
      </c>
      <c r="B57" s="89">
        <v>14573</v>
      </c>
      <c r="C57" s="90">
        <v>510</v>
      </c>
      <c r="D57" s="91">
        <f>IF(C57="","",C57/B57*100)</f>
        <v>3.4996225897207163</v>
      </c>
      <c r="E57" s="89">
        <v>13174</v>
      </c>
      <c r="F57" s="90">
        <v>1433</v>
      </c>
      <c r="G57" s="88">
        <f>F57/E57*100</f>
        <v>10.877485957188401</v>
      </c>
      <c r="H57" s="93"/>
      <c r="I57" s="94"/>
      <c r="J57" s="94"/>
    </row>
    <row r="58" spans="1:10" ht="13.5">
      <c r="A58" s="83">
        <v>18</v>
      </c>
      <c r="B58" s="89">
        <v>14732</v>
      </c>
      <c r="C58" s="90">
        <v>546</v>
      </c>
      <c r="D58" s="91">
        <f>IF(C58="","",C58/B58*100)</f>
        <v>3.7062177572631008</v>
      </c>
      <c r="E58" s="89">
        <v>13422</v>
      </c>
      <c r="F58" s="90">
        <v>1426</v>
      </c>
      <c r="G58" s="92">
        <f aca="true" t="shared" si="0" ref="G58:G63">IF(F58="","",F58/E58*100)</f>
        <v>10.6243480852332</v>
      </c>
      <c r="H58" s="384" t="s">
        <v>85</v>
      </c>
      <c r="I58" s="385"/>
      <c r="J58" s="385"/>
    </row>
    <row r="59" spans="1:10" ht="13.5">
      <c r="A59" s="96">
        <v>19</v>
      </c>
      <c r="B59" s="97">
        <v>15074</v>
      </c>
      <c r="C59" s="98">
        <v>528</v>
      </c>
      <c r="D59" s="99">
        <v>3.5</v>
      </c>
      <c r="E59" s="97">
        <v>13776</v>
      </c>
      <c r="F59" s="98">
        <v>1426</v>
      </c>
      <c r="G59" s="92">
        <f t="shared" si="0"/>
        <v>10.351335656213704</v>
      </c>
      <c r="H59" s="93">
        <v>579</v>
      </c>
      <c r="I59" s="94">
        <v>73</v>
      </c>
      <c r="J59" s="16">
        <f aca="true" t="shared" si="1" ref="J59:J64">IF(I59="","",I59/H59*100)</f>
        <v>12.607944732297064</v>
      </c>
    </row>
    <row r="60" spans="1:10" ht="13.5">
      <c r="A60" s="83">
        <v>20</v>
      </c>
      <c r="B60" s="89">
        <v>10725</v>
      </c>
      <c r="C60" s="90">
        <v>129</v>
      </c>
      <c r="D60" s="91">
        <f>IF(C60="","",C60/B60*100)</f>
        <v>1.202797202797203</v>
      </c>
      <c r="E60" s="89">
        <v>9558</v>
      </c>
      <c r="F60" s="90">
        <v>1102</v>
      </c>
      <c r="G60" s="92">
        <f t="shared" si="0"/>
        <v>11.529608704749949</v>
      </c>
      <c r="H60" s="82">
        <v>211</v>
      </c>
      <c r="I60" s="83">
        <v>18</v>
      </c>
      <c r="J60" s="91">
        <f t="shared" si="1"/>
        <v>8.530805687203792</v>
      </c>
    </row>
    <row r="61" spans="1:10" ht="13.5">
      <c r="A61" s="30">
        <v>21</v>
      </c>
      <c r="B61" s="105">
        <v>10623</v>
      </c>
      <c r="C61" s="106">
        <v>113</v>
      </c>
      <c r="D61" s="104">
        <f>IF(C61="","",C61/B61*100)</f>
        <v>1.0637296432269603</v>
      </c>
      <c r="E61" s="105">
        <v>9255</v>
      </c>
      <c r="F61" s="106">
        <v>1101</v>
      </c>
      <c r="G61" s="107">
        <f t="shared" si="0"/>
        <v>11.896272285251214</v>
      </c>
      <c r="H61" s="29">
        <v>390</v>
      </c>
      <c r="I61" s="30">
        <v>34</v>
      </c>
      <c r="J61" s="104">
        <f t="shared" si="1"/>
        <v>8.717948717948717</v>
      </c>
    </row>
    <row r="62" spans="1:10" ht="13.5" customHeight="1">
      <c r="A62" s="96">
        <v>22</v>
      </c>
      <c r="B62" s="97">
        <v>10573</v>
      </c>
      <c r="C62" s="98">
        <v>94</v>
      </c>
      <c r="D62" s="99">
        <f>IF(C62="","",C62/B62*100)</f>
        <v>0.8890570320628014</v>
      </c>
      <c r="E62" s="97">
        <v>9048</v>
      </c>
      <c r="F62" s="98">
        <v>926</v>
      </c>
      <c r="G62" s="162">
        <f t="shared" si="0"/>
        <v>10.234305923961097</v>
      </c>
      <c r="H62" s="163">
        <v>327</v>
      </c>
      <c r="I62" s="96">
        <v>34</v>
      </c>
      <c r="J62" s="99">
        <f t="shared" si="1"/>
        <v>10.397553516819572</v>
      </c>
    </row>
    <row r="63" spans="1:10" ht="13.5" customHeight="1">
      <c r="A63" s="190">
        <v>23</v>
      </c>
      <c r="B63" s="97">
        <v>10561</v>
      </c>
      <c r="C63" s="98">
        <v>82</v>
      </c>
      <c r="D63" s="162">
        <f>IF(C63="","",C63/B63*100)</f>
        <v>0.776441624846132</v>
      </c>
      <c r="E63" s="98">
        <v>9891</v>
      </c>
      <c r="F63" s="98">
        <v>987</v>
      </c>
      <c r="G63" s="162">
        <f t="shared" si="0"/>
        <v>9.978768577494693</v>
      </c>
      <c r="H63" s="96">
        <v>362</v>
      </c>
      <c r="I63" s="96">
        <v>32</v>
      </c>
      <c r="J63" s="99">
        <f t="shared" si="1"/>
        <v>8.83977900552486</v>
      </c>
    </row>
    <row r="64" spans="1:10" ht="13.5" customHeight="1" thickBot="1">
      <c r="A64" s="165">
        <v>24</v>
      </c>
      <c r="B64" s="109">
        <v>10526</v>
      </c>
      <c r="C64" s="110">
        <v>93</v>
      </c>
      <c r="D64" s="112">
        <f>IF(C64="","",C64/B64*100)</f>
        <v>0.8835265057951739</v>
      </c>
      <c r="E64" s="110">
        <v>9669</v>
      </c>
      <c r="F64" s="110">
        <v>980</v>
      </c>
      <c r="G64" s="112">
        <f>IF(F64="","",F64/E64*100)</f>
        <v>10.135484538214913</v>
      </c>
      <c r="H64" s="108">
        <v>313</v>
      </c>
      <c r="I64" s="108">
        <v>28</v>
      </c>
      <c r="J64" s="111">
        <f t="shared" si="1"/>
        <v>8.945686900958465</v>
      </c>
    </row>
    <row r="65" spans="5:10" ht="13.5">
      <c r="E65" s="164"/>
      <c r="F65" s="164"/>
      <c r="G65" s="164"/>
      <c r="H65" s="376" t="s">
        <v>1</v>
      </c>
      <c r="I65" s="376"/>
      <c r="J65" s="376"/>
    </row>
    <row r="67" ht="15" customHeight="1"/>
  </sheetData>
  <sheetProtection/>
  <mergeCells count="81">
    <mergeCell ref="H41:H42"/>
    <mergeCell ref="A33:A34"/>
    <mergeCell ref="B33:B34"/>
    <mergeCell ref="A35:A36"/>
    <mergeCell ref="B35:B36"/>
    <mergeCell ref="E35:E36"/>
    <mergeCell ref="H35:H36"/>
    <mergeCell ref="H45:J45"/>
    <mergeCell ref="H58:J58"/>
    <mergeCell ref="H43:J43"/>
    <mergeCell ref="E39:E40"/>
    <mergeCell ref="H39:H40"/>
    <mergeCell ref="A39:A40"/>
    <mergeCell ref="B39:B40"/>
    <mergeCell ref="A41:A42"/>
    <mergeCell ref="B41:B42"/>
    <mergeCell ref="E41:E42"/>
    <mergeCell ref="A19:A20"/>
    <mergeCell ref="B19:B20"/>
    <mergeCell ref="H65:J65"/>
    <mergeCell ref="A44:G44"/>
    <mergeCell ref="E33:E34"/>
    <mergeCell ref="H33:H34"/>
    <mergeCell ref="A37:A38"/>
    <mergeCell ref="B37:B38"/>
    <mergeCell ref="E37:E38"/>
    <mergeCell ref="H37:H38"/>
    <mergeCell ref="H13:H14"/>
    <mergeCell ref="B21:B22"/>
    <mergeCell ref="A15:A16"/>
    <mergeCell ref="A25:A26"/>
    <mergeCell ref="B25:B26"/>
    <mergeCell ref="E25:E26"/>
    <mergeCell ref="E21:E22"/>
    <mergeCell ref="A17:A18"/>
    <mergeCell ref="B17:B18"/>
    <mergeCell ref="E17:E18"/>
    <mergeCell ref="E5:E6"/>
    <mergeCell ref="H5:H6"/>
    <mergeCell ref="A31:A32"/>
    <mergeCell ref="B31:B32"/>
    <mergeCell ref="E31:E32"/>
    <mergeCell ref="H11:H12"/>
    <mergeCell ref="H25:H26"/>
    <mergeCell ref="H17:H18"/>
    <mergeCell ref="H15:H16"/>
    <mergeCell ref="E13:E14"/>
    <mergeCell ref="A13:A14"/>
    <mergeCell ref="B13:B14"/>
    <mergeCell ref="A4:A6"/>
    <mergeCell ref="B5:B6"/>
    <mergeCell ref="A7:A8"/>
    <mergeCell ref="B7:B8"/>
    <mergeCell ref="A11:A12"/>
    <mergeCell ref="A9:A10"/>
    <mergeCell ref="B15:B16"/>
    <mergeCell ref="E15:E16"/>
    <mergeCell ref="B9:B10"/>
    <mergeCell ref="E9:E10"/>
    <mergeCell ref="B11:B12"/>
    <mergeCell ref="E11:E12"/>
    <mergeCell ref="H23:H24"/>
    <mergeCell ref="E7:E8"/>
    <mergeCell ref="H7:H8"/>
    <mergeCell ref="H31:H32"/>
    <mergeCell ref="E19:E20"/>
    <mergeCell ref="H21:H22"/>
    <mergeCell ref="E29:E30"/>
    <mergeCell ref="H29:H30"/>
    <mergeCell ref="E23:E24"/>
    <mergeCell ref="H9:H10"/>
    <mergeCell ref="A29:A30"/>
    <mergeCell ref="B29:B30"/>
    <mergeCell ref="H19:H20"/>
    <mergeCell ref="H27:H28"/>
    <mergeCell ref="A27:A28"/>
    <mergeCell ref="A21:A22"/>
    <mergeCell ref="A23:A24"/>
    <mergeCell ref="B23:B24"/>
    <mergeCell ref="B27:B28"/>
    <mergeCell ref="E27:E28"/>
  </mergeCells>
  <printOptions/>
  <pageMargins left="0.7874015748031497" right="0.7874015748031497" top="0.7874015748031497" bottom="0.55" header="0.5118110236220472" footer="0.25"/>
  <pageSetup horizontalDpi="600" verticalDpi="600" orientation="portrait" paperSize="9" scale="92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75390625" style="33" customWidth="1"/>
    <col min="2" max="2" width="32.375" style="33" customWidth="1"/>
    <col min="3" max="3" width="7.375" style="33" customWidth="1"/>
    <col min="4" max="4" width="8.625" style="33" customWidth="1"/>
    <col min="5" max="5" width="7.375" style="33" customWidth="1"/>
    <col min="6" max="6" width="8.625" style="33" customWidth="1"/>
    <col min="7" max="7" width="7.375" style="33" customWidth="1"/>
    <col min="8" max="8" width="8.625" style="33" customWidth="1"/>
    <col min="9" max="9" width="7.375" style="33" customWidth="1"/>
    <col min="10" max="10" width="8.625" style="33" customWidth="1"/>
    <col min="11" max="11" width="7.375" style="33" customWidth="1"/>
    <col min="12" max="12" width="8.625" style="33" customWidth="1"/>
    <col min="13" max="14" width="4.625" style="33" customWidth="1"/>
    <col min="15" max="16384" width="9.00390625" style="33" customWidth="1"/>
  </cols>
  <sheetData>
    <row r="1" spans="1:18" ht="17.25">
      <c r="A1" s="2" t="s">
        <v>2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8" thickBot="1">
      <c r="A2" s="152" t="s">
        <v>138</v>
      </c>
      <c r="B2" s="153"/>
      <c r="C2" s="153"/>
      <c r="D2" s="153"/>
      <c r="E2" s="153"/>
      <c r="F2" s="153"/>
      <c r="G2" s="153"/>
      <c r="H2" s="153"/>
      <c r="I2" s="42"/>
      <c r="J2" s="42"/>
      <c r="K2" s="32"/>
      <c r="L2" s="32"/>
      <c r="M2" s="32"/>
      <c r="N2" s="32"/>
      <c r="O2" s="32"/>
      <c r="P2" s="32"/>
      <c r="Q2" s="32"/>
      <c r="R2" s="32"/>
    </row>
    <row r="3" spans="1:18" ht="15" customHeight="1">
      <c r="A3" s="426" t="s">
        <v>17</v>
      </c>
      <c r="B3" s="427"/>
      <c r="C3" s="151" t="s">
        <v>88</v>
      </c>
      <c r="D3" s="151"/>
      <c r="E3" s="436" t="s">
        <v>98</v>
      </c>
      <c r="F3" s="437"/>
      <c r="G3" s="436" t="s">
        <v>108</v>
      </c>
      <c r="H3" s="437"/>
      <c r="I3" s="151" t="s">
        <v>148</v>
      </c>
      <c r="J3" s="151"/>
      <c r="K3" s="203" t="s">
        <v>158</v>
      </c>
      <c r="L3" s="203"/>
      <c r="M3" s="32"/>
      <c r="N3" s="32"/>
      <c r="O3" s="32"/>
      <c r="P3" s="32"/>
      <c r="Q3" s="32"/>
      <c r="R3" s="32"/>
    </row>
    <row r="4" spans="1:18" ht="15" customHeight="1">
      <c r="A4" s="428"/>
      <c r="B4" s="429"/>
      <c r="C4" s="34" t="s">
        <v>183</v>
      </c>
      <c r="D4" s="34" t="s">
        <v>182</v>
      </c>
      <c r="E4" s="34" t="s">
        <v>183</v>
      </c>
      <c r="F4" s="34" t="s">
        <v>184</v>
      </c>
      <c r="G4" s="34" t="s">
        <v>183</v>
      </c>
      <c r="H4" s="34" t="s">
        <v>184</v>
      </c>
      <c r="I4" s="34" t="s">
        <v>183</v>
      </c>
      <c r="J4" s="34" t="s">
        <v>184</v>
      </c>
      <c r="K4" s="34" t="s">
        <v>183</v>
      </c>
      <c r="L4" s="34" t="s">
        <v>184</v>
      </c>
      <c r="M4" s="32"/>
      <c r="N4" s="32"/>
      <c r="O4" s="32"/>
      <c r="P4" s="32"/>
      <c r="Q4" s="32"/>
      <c r="R4" s="32"/>
    </row>
    <row r="5" spans="1:18" ht="16.5" customHeight="1">
      <c r="A5" s="434" t="s">
        <v>18</v>
      </c>
      <c r="B5" s="128" t="s">
        <v>19</v>
      </c>
      <c r="C5" s="115">
        <v>24</v>
      </c>
      <c r="D5" s="115">
        <v>936</v>
      </c>
      <c r="E5" s="115">
        <v>24</v>
      </c>
      <c r="F5" s="115">
        <v>888</v>
      </c>
      <c r="G5" s="115">
        <v>24</v>
      </c>
      <c r="H5" s="115">
        <v>936</v>
      </c>
      <c r="I5" s="171">
        <v>24</v>
      </c>
      <c r="J5" s="171">
        <v>882</v>
      </c>
      <c r="K5" s="260">
        <v>24</v>
      </c>
      <c r="L5" s="260">
        <v>908</v>
      </c>
      <c r="M5" s="32"/>
      <c r="N5" s="32"/>
      <c r="O5" s="32"/>
      <c r="P5" s="32"/>
      <c r="Q5" s="32"/>
      <c r="R5" s="32"/>
    </row>
    <row r="6" spans="1:18" ht="16.5" customHeight="1">
      <c r="A6" s="435"/>
      <c r="B6" s="129" t="s">
        <v>109</v>
      </c>
      <c r="C6" s="118">
        <v>24</v>
      </c>
      <c r="D6" s="118">
        <v>971</v>
      </c>
      <c r="E6" s="118">
        <v>24</v>
      </c>
      <c r="F6" s="118">
        <v>901</v>
      </c>
      <c r="G6" s="118">
        <v>16</v>
      </c>
      <c r="H6" s="118">
        <v>894</v>
      </c>
      <c r="I6" s="167">
        <v>16</v>
      </c>
      <c r="J6" s="167">
        <v>926</v>
      </c>
      <c r="K6" s="166">
        <v>16</v>
      </c>
      <c r="L6" s="166">
        <v>898</v>
      </c>
      <c r="M6" s="32"/>
      <c r="N6" s="32"/>
      <c r="O6" s="32"/>
      <c r="P6" s="32"/>
      <c r="Q6" s="32"/>
      <c r="R6" s="32"/>
    </row>
    <row r="7" spans="1:18" ht="16.5" customHeight="1">
      <c r="A7" s="435"/>
      <c r="B7" s="129" t="s">
        <v>20</v>
      </c>
      <c r="C7" s="118">
        <v>12</v>
      </c>
      <c r="D7" s="118">
        <v>959</v>
      </c>
      <c r="E7" s="118">
        <v>12</v>
      </c>
      <c r="F7" s="118">
        <v>886</v>
      </c>
      <c r="G7" s="118">
        <v>16</v>
      </c>
      <c r="H7" s="118">
        <v>890</v>
      </c>
      <c r="I7" s="167">
        <v>16</v>
      </c>
      <c r="J7" s="167">
        <v>900</v>
      </c>
      <c r="K7" s="166">
        <v>16</v>
      </c>
      <c r="L7" s="166">
        <v>879</v>
      </c>
      <c r="M7" s="32"/>
      <c r="N7" s="32"/>
      <c r="O7" s="32"/>
      <c r="P7" s="32"/>
      <c r="Q7" s="32"/>
      <c r="R7" s="32"/>
    </row>
    <row r="8" spans="1:18" ht="16.5" customHeight="1">
      <c r="A8" s="435"/>
      <c r="B8" s="129" t="s">
        <v>21</v>
      </c>
      <c r="C8" s="118">
        <v>12</v>
      </c>
      <c r="D8" s="118">
        <v>878</v>
      </c>
      <c r="E8" s="118">
        <v>12</v>
      </c>
      <c r="F8" s="118">
        <v>873</v>
      </c>
      <c r="G8" s="118">
        <v>12</v>
      </c>
      <c r="H8" s="118">
        <v>887</v>
      </c>
      <c r="I8" s="167">
        <v>12</v>
      </c>
      <c r="J8" s="167">
        <v>861</v>
      </c>
      <c r="K8" s="166">
        <v>12</v>
      </c>
      <c r="L8" s="166">
        <v>844</v>
      </c>
      <c r="M8" s="32"/>
      <c r="N8" s="32"/>
      <c r="O8" s="32"/>
      <c r="P8" s="32"/>
      <c r="Q8" s="32"/>
      <c r="R8" s="32"/>
    </row>
    <row r="9" spans="1:18" ht="16.5" customHeight="1">
      <c r="A9" s="435"/>
      <c r="B9" s="129" t="s">
        <v>22</v>
      </c>
      <c r="C9" s="118">
        <v>5</v>
      </c>
      <c r="D9" s="118">
        <v>20</v>
      </c>
      <c r="E9" s="118">
        <v>4</v>
      </c>
      <c r="F9" s="118">
        <v>11</v>
      </c>
      <c r="G9" s="118">
        <v>4</v>
      </c>
      <c r="H9" s="121">
        <v>20</v>
      </c>
      <c r="I9" s="167">
        <v>2</v>
      </c>
      <c r="J9" s="166">
        <v>7</v>
      </c>
      <c r="K9" s="166" t="s">
        <v>66</v>
      </c>
      <c r="L9" s="166" t="s">
        <v>66</v>
      </c>
      <c r="M9" s="32"/>
      <c r="N9" s="32"/>
      <c r="O9" s="32"/>
      <c r="P9" s="32"/>
      <c r="Q9" s="32"/>
      <c r="R9" s="32"/>
    </row>
    <row r="10" spans="1:18" ht="16.5" customHeight="1">
      <c r="A10" s="435"/>
      <c r="B10" s="129" t="s">
        <v>81</v>
      </c>
      <c r="C10" s="118">
        <v>12</v>
      </c>
      <c r="D10" s="118">
        <v>958</v>
      </c>
      <c r="E10" s="118">
        <v>12</v>
      </c>
      <c r="F10" s="118">
        <v>885</v>
      </c>
      <c r="G10" s="118">
        <v>16</v>
      </c>
      <c r="H10" s="118">
        <v>890</v>
      </c>
      <c r="I10" s="167">
        <v>16</v>
      </c>
      <c r="J10" s="167">
        <v>900</v>
      </c>
      <c r="K10" s="166">
        <v>16</v>
      </c>
      <c r="L10" s="166">
        <v>879</v>
      </c>
      <c r="M10" s="32"/>
      <c r="N10" s="32"/>
      <c r="O10" s="32"/>
      <c r="P10" s="32"/>
      <c r="Q10" s="32"/>
      <c r="R10" s="32"/>
    </row>
    <row r="11" spans="1:18" ht="16.5" customHeight="1">
      <c r="A11" s="435"/>
      <c r="B11" s="130" t="s">
        <v>82</v>
      </c>
      <c r="C11" s="131">
        <v>12</v>
      </c>
      <c r="D11" s="131">
        <v>878</v>
      </c>
      <c r="E11" s="131">
        <v>12</v>
      </c>
      <c r="F11" s="131">
        <v>871</v>
      </c>
      <c r="G11" s="131">
        <v>12</v>
      </c>
      <c r="H11" s="131">
        <v>887</v>
      </c>
      <c r="I11" s="172">
        <v>12</v>
      </c>
      <c r="J11" s="172">
        <v>861</v>
      </c>
      <c r="K11" s="261">
        <v>12</v>
      </c>
      <c r="L11" s="261">
        <v>844</v>
      </c>
      <c r="M11" s="32"/>
      <c r="N11" s="32"/>
      <c r="O11" s="32"/>
      <c r="P11" s="32"/>
      <c r="Q11" s="32"/>
      <c r="R11" s="32"/>
    </row>
    <row r="12" spans="1:18" ht="16.5" customHeight="1">
      <c r="A12" s="432" t="s">
        <v>23</v>
      </c>
      <c r="B12" s="128" t="s">
        <v>24</v>
      </c>
      <c r="C12" s="115">
        <v>51</v>
      </c>
      <c r="D12" s="115">
        <v>741</v>
      </c>
      <c r="E12" s="115">
        <v>42</v>
      </c>
      <c r="F12" s="115">
        <v>737</v>
      </c>
      <c r="G12" s="115">
        <v>32</v>
      </c>
      <c r="H12" s="115">
        <v>718</v>
      </c>
      <c r="I12" s="171">
        <v>42</v>
      </c>
      <c r="J12" s="171">
        <v>795</v>
      </c>
      <c r="K12" s="260">
        <v>33</v>
      </c>
      <c r="L12" s="260">
        <v>615</v>
      </c>
      <c r="M12" s="32"/>
      <c r="N12" s="32"/>
      <c r="O12" s="32"/>
      <c r="P12" s="32"/>
      <c r="Q12" s="32"/>
      <c r="R12" s="32"/>
    </row>
    <row r="13" spans="1:18" ht="16.5" customHeight="1">
      <c r="A13" s="433"/>
      <c r="B13" s="35" t="s">
        <v>25</v>
      </c>
      <c r="C13" s="438" t="s">
        <v>90</v>
      </c>
      <c r="D13" s="439"/>
      <c r="E13" s="438" t="s">
        <v>100</v>
      </c>
      <c r="F13" s="439"/>
      <c r="G13" s="438" t="s">
        <v>110</v>
      </c>
      <c r="H13" s="439"/>
      <c r="I13" s="438" t="s">
        <v>147</v>
      </c>
      <c r="J13" s="439"/>
      <c r="K13" s="438" t="s">
        <v>177</v>
      </c>
      <c r="L13" s="440"/>
      <c r="M13" s="32"/>
      <c r="N13" s="32"/>
      <c r="O13" s="32"/>
      <c r="P13" s="32"/>
      <c r="Q13" s="32"/>
      <c r="R13" s="32"/>
    </row>
    <row r="14" spans="1:18" ht="16.5" customHeight="1">
      <c r="A14" s="36" t="s">
        <v>26</v>
      </c>
      <c r="B14" s="37"/>
      <c r="C14" s="38">
        <v>8</v>
      </c>
      <c r="D14" s="39">
        <v>274</v>
      </c>
      <c r="E14" s="38">
        <v>4</v>
      </c>
      <c r="F14" s="39">
        <v>137</v>
      </c>
      <c r="G14" s="38">
        <v>8</v>
      </c>
      <c r="H14" s="39">
        <v>418</v>
      </c>
      <c r="I14" s="173">
        <v>8</v>
      </c>
      <c r="J14" s="174">
        <v>287</v>
      </c>
      <c r="K14" s="173">
        <v>8</v>
      </c>
      <c r="L14" s="262">
        <v>323</v>
      </c>
      <c r="M14" s="32"/>
      <c r="N14" s="32"/>
      <c r="O14" s="32"/>
      <c r="P14" s="32"/>
      <c r="Q14" s="32"/>
      <c r="R14" s="32"/>
    </row>
    <row r="15" spans="1:18" ht="16.5" customHeight="1">
      <c r="A15" s="416" t="s">
        <v>27</v>
      </c>
      <c r="B15" s="128" t="s">
        <v>28</v>
      </c>
      <c r="C15" s="115">
        <v>30</v>
      </c>
      <c r="D15" s="115">
        <v>446</v>
      </c>
      <c r="E15" s="115">
        <v>24</v>
      </c>
      <c r="F15" s="115">
        <v>270</v>
      </c>
      <c r="G15" s="442">
        <v>29</v>
      </c>
      <c r="H15" s="442">
        <v>247</v>
      </c>
      <c r="I15" s="171">
        <v>24</v>
      </c>
      <c r="J15" s="171">
        <v>239</v>
      </c>
      <c r="K15" s="260">
        <v>24</v>
      </c>
      <c r="L15" s="260">
        <v>238</v>
      </c>
      <c r="M15" s="32"/>
      <c r="N15" s="32"/>
      <c r="O15" s="32"/>
      <c r="P15" s="32"/>
      <c r="Q15" s="32"/>
      <c r="R15" s="32"/>
    </row>
    <row r="16" spans="1:18" ht="16.5" customHeight="1">
      <c r="A16" s="416"/>
      <c r="B16" s="144" t="s">
        <v>133</v>
      </c>
      <c r="C16" s="145">
        <v>5</v>
      </c>
      <c r="D16" s="145">
        <v>51</v>
      </c>
      <c r="E16" s="145">
        <v>5</v>
      </c>
      <c r="F16" s="145">
        <v>63</v>
      </c>
      <c r="G16" s="443"/>
      <c r="H16" s="443"/>
      <c r="I16" s="132">
        <v>5</v>
      </c>
      <c r="J16" s="132">
        <v>33</v>
      </c>
      <c r="K16" s="133">
        <v>6</v>
      </c>
      <c r="L16" s="133">
        <v>53</v>
      </c>
      <c r="M16" s="32"/>
      <c r="N16" s="32"/>
      <c r="O16" s="32"/>
      <c r="P16" s="32"/>
      <c r="Q16" s="32"/>
      <c r="R16" s="32"/>
    </row>
    <row r="17" spans="1:18" ht="16.5" customHeight="1">
      <c r="A17" s="416"/>
      <c r="B17" s="129" t="s">
        <v>29</v>
      </c>
      <c r="C17" s="118">
        <v>12</v>
      </c>
      <c r="D17" s="118">
        <v>105</v>
      </c>
      <c r="E17" s="118">
        <v>12</v>
      </c>
      <c r="F17" s="118">
        <v>102</v>
      </c>
      <c r="G17" s="118">
        <v>12</v>
      </c>
      <c r="H17" s="118">
        <v>80</v>
      </c>
      <c r="I17" s="167">
        <v>12</v>
      </c>
      <c r="J17" s="167">
        <v>77</v>
      </c>
      <c r="K17" s="166">
        <v>11</v>
      </c>
      <c r="L17" s="166">
        <v>96</v>
      </c>
      <c r="M17" s="32"/>
      <c r="N17" s="32"/>
      <c r="O17" s="32"/>
      <c r="P17" s="32"/>
      <c r="Q17" s="32"/>
      <c r="R17" s="32"/>
    </row>
    <row r="18" spans="1:18" ht="16.5" customHeight="1">
      <c r="A18" s="416"/>
      <c r="B18" s="129" t="s">
        <v>134</v>
      </c>
      <c r="C18" s="118">
        <v>26</v>
      </c>
      <c r="D18" s="118">
        <v>968</v>
      </c>
      <c r="E18" s="118">
        <v>26</v>
      </c>
      <c r="F18" s="118">
        <v>913</v>
      </c>
      <c r="G18" s="118">
        <v>26</v>
      </c>
      <c r="H18" s="118">
        <v>1030</v>
      </c>
      <c r="I18" s="167">
        <v>25</v>
      </c>
      <c r="J18" s="167">
        <v>893</v>
      </c>
      <c r="K18" s="166">
        <v>25</v>
      </c>
      <c r="L18" s="166">
        <v>928</v>
      </c>
      <c r="M18" s="32"/>
      <c r="N18" s="32"/>
      <c r="O18" s="32"/>
      <c r="P18" s="32"/>
      <c r="Q18" s="32"/>
      <c r="R18" s="32"/>
    </row>
    <row r="19" spans="1:18" ht="16.5" customHeight="1">
      <c r="A19" s="417"/>
      <c r="B19" s="130" t="s">
        <v>30</v>
      </c>
      <c r="C19" s="131">
        <v>30</v>
      </c>
      <c r="D19" s="131">
        <v>327</v>
      </c>
      <c r="E19" s="131">
        <v>26</v>
      </c>
      <c r="F19" s="131">
        <v>295</v>
      </c>
      <c r="G19" s="131">
        <v>20</v>
      </c>
      <c r="H19" s="131">
        <v>362</v>
      </c>
      <c r="I19" s="172">
        <v>20</v>
      </c>
      <c r="J19" s="172">
        <v>359</v>
      </c>
      <c r="K19" s="261">
        <v>20</v>
      </c>
      <c r="L19" s="261">
        <v>377</v>
      </c>
      <c r="M19" s="32"/>
      <c r="N19" s="32"/>
      <c r="O19" s="32"/>
      <c r="P19" s="32"/>
      <c r="Q19" s="32"/>
      <c r="R19" s="32"/>
    </row>
    <row r="20" spans="1:18" ht="16.5" customHeight="1">
      <c r="A20" s="430" t="s">
        <v>31</v>
      </c>
      <c r="B20" s="128" t="s">
        <v>152</v>
      </c>
      <c r="C20" s="115">
        <v>12</v>
      </c>
      <c r="D20" s="115">
        <v>305</v>
      </c>
      <c r="E20" s="115">
        <v>17</v>
      </c>
      <c r="F20" s="115">
        <v>329</v>
      </c>
      <c r="G20" s="115">
        <v>18</v>
      </c>
      <c r="H20" s="115">
        <v>527</v>
      </c>
      <c r="I20" s="171">
        <v>18</v>
      </c>
      <c r="J20" s="171">
        <v>327</v>
      </c>
      <c r="K20" s="260">
        <v>18</v>
      </c>
      <c r="L20" s="260">
        <v>457</v>
      </c>
      <c r="M20" s="32"/>
      <c r="N20" s="32"/>
      <c r="O20" s="32"/>
      <c r="P20" s="32"/>
      <c r="Q20" s="32"/>
      <c r="R20" s="32"/>
    </row>
    <row r="21" spans="1:18" ht="16.5" customHeight="1">
      <c r="A21" s="431"/>
      <c r="B21" s="129" t="s">
        <v>32</v>
      </c>
      <c r="C21" s="118">
        <v>7</v>
      </c>
      <c r="D21" s="118">
        <v>33</v>
      </c>
      <c r="E21" s="118">
        <v>7</v>
      </c>
      <c r="F21" s="118">
        <v>30</v>
      </c>
      <c r="G21" s="118">
        <v>7</v>
      </c>
      <c r="H21" s="118">
        <v>43</v>
      </c>
      <c r="I21" s="167">
        <v>7</v>
      </c>
      <c r="J21" s="167">
        <v>39</v>
      </c>
      <c r="K21" s="166">
        <v>7</v>
      </c>
      <c r="L21" s="166">
        <v>38</v>
      </c>
      <c r="M21" s="32"/>
      <c r="N21" s="32"/>
      <c r="O21" s="32"/>
      <c r="P21" s="32"/>
      <c r="Q21" s="32"/>
      <c r="R21" s="32"/>
    </row>
    <row r="22" spans="1:18" ht="16.5" customHeight="1">
      <c r="A22" s="431"/>
      <c r="B22" s="129" t="s">
        <v>33</v>
      </c>
      <c r="C22" s="118">
        <v>12</v>
      </c>
      <c r="D22" s="118">
        <v>13</v>
      </c>
      <c r="E22" s="118">
        <v>12</v>
      </c>
      <c r="F22" s="118">
        <v>16</v>
      </c>
      <c r="G22" s="118">
        <v>12</v>
      </c>
      <c r="H22" s="118">
        <v>25</v>
      </c>
      <c r="I22" s="167">
        <v>12</v>
      </c>
      <c r="J22" s="167">
        <v>20</v>
      </c>
      <c r="K22" s="166">
        <v>12</v>
      </c>
      <c r="L22" s="166">
        <v>48</v>
      </c>
      <c r="M22" s="32"/>
      <c r="N22" s="32"/>
      <c r="O22" s="32"/>
      <c r="P22" s="32"/>
      <c r="Q22" s="32"/>
      <c r="R22" s="32"/>
    </row>
    <row r="23" spans="1:18" ht="16.5" customHeight="1">
      <c r="A23" s="431"/>
      <c r="B23" s="129" t="s">
        <v>34</v>
      </c>
      <c r="C23" s="118">
        <v>6</v>
      </c>
      <c r="D23" s="118">
        <v>16</v>
      </c>
      <c r="E23" s="118">
        <v>6</v>
      </c>
      <c r="F23" s="118">
        <v>30</v>
      </c>
      <c r="G23" s="118">
        <v>6</v>
      </c>
      <c r="H23" s="118">
        <v>28</v>
      </c>
      <c r="I23" s="167">
        <v>6</v>
      </c>
      <c r="J23" s="167">
        <v>12</v>
      </c>
      <c r="K23" s="166">
        <v>6</v>
      </c>
      <c r="L23" s="166">
        <v>12</v>
      </c>
      <c r="M23" s="32"/>
      <c r="N23" s="32"/>
      <c r="O23" s="32"/>
      <c r="P23" s="32"/>
      <c r="Q23" s="32"/>
      <c r="R23" s="32"/>
    </row>
    <row r="24" spans="1:18" ht="16.5" customHeight="1">
      <c r="A24" s="431"/>
      <c r="B24" s="129" t="s">
        <v>35</v>
      </c>
      <c r="C24" s="407" t="s">
        <v>91</v>
      </c>
      <c r="D24" s="409"/>
      <c r="E24" s="407" t="s">
        <v>101</v>
      </c>
      <c r="F24" s="409"/>
      <c r="G24" s="407" t="s">
        <v>111</v>
      </c>
      <c r="H24" s="409"/>
      <c r="I24" s="407" t="s">
        <v>146</v>
      </c>
      <c r="J24" s="409"/>
      <c r="K24" s="407" t="s">
        <v>178</v>
      </c>
      <c r="L24" s="441"/>
      <c r="M24" s="32"/>
      <c r="N24" s="32"/>
      <c r="O24" s="32"/>
      <c r="P24" s="32"/>
      <c r="Q24" s="32"/>
      <c r="R24" s="32"/>
    </row>
    <row r="25" spans="1:18" ht="16.5" customHeight="1">
      <c r="A25" s="431"/>
      <c r="B25" s="130" t="s">
        <v>36</v>
      </c>
      <c r="C25" s="410" t="s">
        <v>92</v>
      </c>
      <c r="D25" s="411"/>
      <c r="E25" s="410" t="s">
        <v>102</v>
      </c>
      <c r="F25" s="411"/>
      <c r="G25" s="410" t="s">
        <v>112</v>
      </c>
      <c r="H25" s="411"/>
      <c r="I25" s="410" t="s">
        <v>145</v>
      </c>
      <c r="J25" s="411"/>
      <c r="K25" s="410" t="s">
        <v>179</v>
      </c>
      <c r="L25" s="425"/>
      <c r="M25" s="32"/>
      <c r="N25" s="32"/>
      <c r="O25" s="32"/>
      <c r="P25" s="32"/>
      <c r="Q25" s="32"/>
      <c r="R25" s="32"/>
    </row>
    <row r="26" spans="1:14" ht="16.5" customHeight="1">
      <c r="A26" s="420" t="s">
        <v>131</v>
      </c>
      <c r="B26" s="141" t="s">
        <v>103</v>
      </c>
      <c r="C26" s="114" t="s">
        <v>38</v>
      </c>
      <c r="D26" s="115" t="s">
        <v>38</v>
      </c>
      <c r="E26" s="114">
        <v>7</v>
      </c>
      <c r="F26" s="115">
        <v>72</v>
      </c>
      <c r="G26" s="114">
        <v>6</v>
      </c>
      <c r="H26" s="115">
        <v>74</v>
      </c>
      <c r="I26" s="168">
        <v>12</v>
      </c>
      <c r="J26" s="171">
        <v>104</v>
      </c>
      <c r="K26" s="168">
        <v>18</v>
      </c>
      <c r="L26" s="171">
        <v>148</v>
      </c>
      <c r="M26" s="32"/>
      <c r="N26" s="32"/>
    </row>
    <row r="27" spans="1:14" ht="16.5" customHeight="1">
      <c r="A27" s="421"/>
      <c r="B27" s="142" t="s">
        <v>104</v>
      </c>
      <c r="C27" s="117">
        <v>3</v>
      </c>
      <c r="D27" s="118">
        <v>47</v>
      </c>
      <c r="E27" s="117">
        <v>13</v>
      </c>
      <c r="F27" s="118">
        <v>302</v>
      </c>
      <c r="G27" s="117">
        <v>7</v>
      </c>
      <c r="H27" s="118">
        <v>125</v>
      </c>
      <c r="I27" s="175">
        <v>6</v>
      </c>
      <c r="J27" s="167">
        <v>145</v>
      </c>
      <c r="K27" s="175">
        <v>6</v>
      </c>
      <c r="L27" s="167">
        <v>128</v>
      </c>
      <c r="M27" s="32"/>
      <c r="N27" s="32"/>
    </row>
    <row r="28" spans="1:14" ht="16.5" customHeight="1">
      <c r="A28" s="421"/>
      <c r="B28" s="142" t="s">
        <v>105</v>
      </c>
      <c r="C28" s="117">
        <v>6</v>
      </c>
      <c r="D28" s="118">
        <v>95</v>
      </c>
      <c r="E28" s="117">
        <v>6</v>
      </c>
      <c r="F28" s="118">
        <v>259</v>
      </c>
      <c r="G28" s="117">
        <v>12</v>
      </c>
      <c r="H28" s="118">
        <v>939</v>
      </c>
      <c r="I28" s="175">
        <v>18</v>
      </c>
      <c r="J28" s="167">
        <v>1060</v>
      </c>
      <c r="K28" s="175">
        <v>18</v>
      </c>
      <c r="L28" s="167">
        <v>893</v>
      </c>
      <c r="M28" s="32"/>
      <c r="N28" s="32"/>
    </row>
    <row r="29" spans="1:14" ht="16.5" customHeight="1">
      <c r="A29" s="421"/>
      <c r="B29" s="142" t="s">
        <v>37</v>
      </c>
      <c r="C29" s="120">
        <v>2</v>
      </c>
      <c r="D29" s="121">
        <v>18</v>
      </c>
      <c r="E29" s="120" t="s">
        <v>38</v>
      </c>
      <c r="F29" s="121" t="s">
        <v>38</v>
      </c>
      <c r="G29" s="120" t="s">
        <v>161</v>
      </c>
      <c r="H29" s="121" t="s">
        <v>161</v>
      </c>
      <c r="I29" s="176" t="s">
        <v>161</v>
      </c>
      <c r="J29" s="166" t="s">
        <v>161</v>
      </c>
      <c r="K29" s="176" t="s">
        <v>161</v>
      </c>
      <c r="L29" s="166" t="s">
        <v>161</v>
      </c>
      <c r="M29" s="32"/>
      <c r="N29" s="32"/>
    </row>
    <row r="30" spans="1:14" ht="16.5" customHeight="1">
      <c r="A30" s="421"/>
      <c r="B30" s="142" t="s">
        <v>130</v>
      </c>
      <c r="C30" s="120" t="s">
        <v>161</v>
      </c>
      <c r="D30" s="121" t="s">
        <v>161</v>
      </c>
      <c r="E30" s="120">
        <v>4</v>
      </c>
      <c r="F30" s="121">
        <v>119</v>
      </c>
      <c r="G30" s="117">
        <v>4</v>
      </c>
      <c r="H30" s="118">
        <v>126</v>
      </c>
      <c r="I30" s="175">
        <v>6</v>
      </c>
      <c r="J30" s="167">
        <v>131</v>
      </c>
      <c r="K30" s="175">
        <v>18</v>
      </c>
      <c r="L30" s="167">
        <v>231</v>
      </c>
      <c r="M30" s="32"/>
      <c r="N30" s="32"/>
    </row>
    <row r="31" spans="1:14" ht="16.5" customHeight="1">
      <c r="A31" s="421"/>
      <c r="B31" s="129" t="s">
        <v>114</v>
      </c>
      <c r="C31" s="120">
        <v>27</v>
      </c>
      <c r="D31" s="121">
        <v>571</v>
      </c>
      <c r="E31" s="120">
        <v>5</v>
      </c>
      <c r="F31" s="121">
        <v>54</v>
      </c>
      <c r="G31" s="120">
        <v>2</v>
      </c>
      <c r="H31" s="121">
        <v>38</v>
      </c>
      <c r="I31" s="176">
        <v>2</v>
      </c>
      <c r="J31" s="166">
        <v>32</v>
      </c>
      <c r="K31" s="176">
        <v>3</v>
      </c>
      <c r="L31" s="166">
        <v>28</v>
      </c>
      <c r="M31" s="32"/>
      <c r="N31" s="32"/>
    </row>
    <row r="32" spans="1:14" ht="16.5" customHeight="1">
      <c r="A32" s="421"/>
      <c r="B32" s="142" t="s">
        <v>113</v>
      </c>
      <c r="C32" s="117">
        <v>9</v>
      </c>
      <c r="D32" s="118">
        <v>529</v>
      </c>
      <c r="E32" s="117">
        <v>6</v>
      </c>
      <c r="F32" s="118">
        <v>487</v>
      </c>
      <c r="G32" s="117">
        <v>6</v>
      </c>
      <c r="H32" s="118">
        <v>387</v>
      </c>
      <c r="I32" s="175">
        <v>5</v>
      </c>
      <c r="J32" s="167">
        <v>315</v>
      </c>
      <c r="K32" s="175">
        <v>5</v>
      </c>
      <c r="L32" s="167">
        <v>297</v>
      </c>
      <c r="M32" s="32"/>
      <c r="N32" s="32"/>
    </row>
    <row r="33" spans="1:14" ht="16.5" customHeight="1">
      <c r="A33" s="421"/>
      <c r="B33" s="142" t="s">
        <v>39</v>
      </c>
      <c r="C33" s="117">
        <v>11</v>
      </c>
      <c r="D33" s="118">
        <v>215</v>
      </c>
      <c r="E33" s="117">
        <v>10</v>
      </c>
      <c r="F33" s="118">
        <v>185</v>
      </c>
      <c r="G33" s="117">
        <v>9</v>
      </c>
      <c r="H33" s="118">
        <v>166</v>
      </c>
      <c r="I33" s="175">
        <v>9</v>
      </c>
      <c r="J33" s="167">
        <v>170</v>
      </c>
      <c r="K33" s="175">
        <v>8</v>
      </c>
      <c r="L33" s="167">
        <v>164</v>
      </c>
      <c r="M33" s="32"/>
      <c r="N33" s="32"/>
    </row>
    <row r="34" spans="1:14" ht="16.5" customHeight="1">
      <c r="A34" s="421"/>
      <c r="B34" s="142" t="s">
        <v>40</v>
      </c>
      <c r="C34" s="117">
        <v>48</v>
      </c>
      <c r="D34" s="118">
        <v>880</v>
      </c>
      <c r="E34" s="117">
        <v>48</v>
      </c>
      <c r="F34" s="118">
        <v>928</v>
      </c>
      <c r="G34" s="117">
        <v>48</v>
      </c>
      <c r="H34" s="118">
        <v>876</v>
      </c>
      <c r="I34" s="176">
        <v>48</v>
      </c>
      <c r="J34" s="167">
        <v>897</v>
      </c>
      <c r="K34" s="176">
        <v>48</v>
      </c>
      <c r="L34" s="167">
        <v>905</v>
      </c>
      <c r="M34" s="32"/>
      <c r="N34" s="32"/>
    </row>
    <row r="35" spans="1:14" ht="16.5" customHeight="1">
      <c r="A35" s="421"/>
      <c r="B35" s="142" t="s">
        <v>41</v>
      </c>
      <c r="C35" s="117">
        <v>14</v>
      </c>
      <c r="D35" s="118">
        <v>96</v>
      </c>
      <c r="E35" s="117">
        <v>14</v>
      </c>
      <c r="F35" s="118">
        <v>86</v>
      </c>
      <c r="G35" s="117">
        <v>10</v>
      </c>
      <c r="H35" s="118">
        <v>107</v>
      </c>
      <c r="I35" s="175">
        <v>11</v>
      </c>
      <c r="J35" s="167">
        <v>114</v>
      </c>
      <c r="K35" s="176" t="s">
        <v>161</v>
      </c>
      <c r="L35" s="166" t="s">
        <v>161</v>
      </c>
      <c r="M35" s="32"/>
      <c r="N35" s="32"/>
    </row>
    <row r="36" spans="1:14" ht="16.5" customHeight="1">
      <c r="A36" s="421"/>
      <c r="B36" s="142" t="s">
        <v>42</v>
      </c>
      <c r="C36" s="117">
        <v>11</v>
      </c>
      <c r="D36" s="118">
        <v>464</v>
      </c>
      <c r="E36" s="120">
        <v>14</v>
      </c>
      <c r="F36" s="121">
        <v>575</v>
      </c>
      <c r="G36" s="117">
        <v>18</v>
      </c>
      <c r="H36" s="118">
        <v>336</v>
      </c>
      <c r="I36" s="175">
        <v>9</v>
      </c>
      <c r="J36" s="167">
        <v>342</v>
      </c>
      <c r="K36" s="176">
        <v>3</v>
      </c>
      <c r="L36" s="166">
        <v>151</v>
      </c>
      <c r="M36" s="32"/>
      <c r="N36" s="32"/>
    </row>
    <row r="37" spans="1:14" ht="16.5" customHeight="1">
      <c r="A37" s="422"/>
      <c r="B37" s="130" t="s">
        <v>43</v>
      </c>
      <c r="C37" s="143">
        <v>5</v>
      </c>
      <c r="D37" s="131">
        <v>107</v>
      </c>
      <c r="E37" s="143">
        <v>5</v>
      </c>
      <c r="F37" s="131">
        <v>76</v>
      </c>
      <c r="G37" s="143">
        <v>5</v>
      </c>
      <c r="H37" s="131">
        <v>127</v>
      </c>
      <c r="I37" s="395" t="s">
        <v>159</v>
      </c>
      <c r="J37" s="396"/>
      <c r="K37" s="395" t="s">
        <v>159</v>
      </c>
      <c r="L37" s="396"/>
      <c r="M37" s="32"/>
      <c r="N37" s="32"/>
    </row>
    <row r="38" spans="1:14" ht="16.5" customHeight="1">
      <c r="A38" s="423" t="s">
        <v>44</v>
      </c>
      <c r="B38" s="128" t="s">
        <v>45</v>
      </c>
      <c r="C38" s="114">
        <v>21</v>
      </c>
      <c r="D38" s="115">
        <v>1047</v>
      </c>
      <c r="E38" s="114">
        <v>6</v>
      </c>
      <c r="F38" s="115">
        <v>226</v>
      </c>
      <c r="G38" s="114">
        <v>10</v>
      </c>
      <c r="H38" s="115">
        <v>248</v>
      </c>
      <c r="I38" s="263">
        <v>7</v>
      </c>
      <c r="J38" s="264">
        <v>200</v>
      </c>
      <c r="K38" s="404">
        <v>171</v>
      </c>
      <c r="L38" s="404">
        <v>268</v>
      </c>
      <c r="M38" s="32"/>
      <c r="N38" s="32"/>
    </row>
    <row r="39" spans="1:15" ht="16.5" customHeight="1">
      <c r="A39" s="424"/>
      <c r="B39" s="129" t="s">
        <v>46</v>
      </c>
      <c r="C39" s="117" t="s">
        <v>38</v>
      </c>
      <c r="D39" s="118">
        <v>27</v>
      </c>
      <c r="E39" s="117" t="s">
        <v>38</v>
      </c>
      <c r="F39" s="118">
        <v>102</v>
      </c>
      <c r="G39" s="120" t="s">
        <v>160</v>
      </c>
      <c r="H39" s="118">
        <v>142</v>
      </c>
      <c r="I39" s="265" t="s">
        <v>180</v>
      </c>
      <c r="J39" s="266">
        <v>166</v>
      </c>
      <c r="K39" s="405"/>
      <c r="L39" s="405"/>
      <c r="M39" s="32"/>
      <c r="N39" s="32"/>
      <c r="O39" s="333"/>
    </row>
    <row r="40" spans="1:14" ht="16.5" customHeight="1">
      <c r="A40" s="424"/>
      <c r="B40" s="129" t="s">
        <v>48</v>
      </c>
      <c r="C40" s="117">
        <v>9</v>
      </c>
      <c r="D40" s="118">
        <v>472</v>
      </c>
      <c r="E40" s="117">
        <v>5</v>
      </c>
      <c r="F40" s="118">
        <v>93</v>
      </c>
      <c r="G40" s="117">
        <v>4</v>
      </c>
      <c r="H40" s="118">
        <v>85</v>
      </c>
      <c r="I40" s="265">
        <v>3</v>
      </c>
      <c r="J40" s="266">
        <v>133</v>
      </c>
      <c r="K40" s="405"/>
      <c r="L40" s="405"/>
      <c r="M40" s="32"/>
      <c r="N40" s="32"/>
    </row>
    <row r="41" spans="1:14" ht="16.5" customHeight="1">
      <c r="A41" s="424"/>
      <c r="B41" s="125" t="s">
        <v>49</v>
      </c>
      <c r="C41" s="117">
        <v>7</v>
      </c>
      <c r="D41" s="118">
        <v>7</v>
      </c>
      <c r="E41" s="117">
        <v>37</v>
      </c>
      <c r="F41" s="118">
        <v>37</v>
      </c>
      <c r="G41" s="117">
        <v>49</v>
      </c>
      <c r="H41" s="118">
        <v>51</v>
      </c>
      <c r="I41" s="265">
        <v>19</v>
      </c>
      <c r="J41" s="266">
        <v>19</v>
      </c>
      <c r="K41" s="406"/>
      <c r="L41" s="406"/>
      <c r="M41" s="32"/>
      <c r="N41" s="32"/>
    </row>
    <row r="42" spans="1:14" ht="14.25" customHeight="1">
      <c r="A42" s="275"/>
      <c r="B42" s="129" t="s">
        <v>47</v>
      </c>
      <c r="C42" s="117">
        <v>18</v>
      </c>
      <c r="D42" s="118">
        <v>1000</v>
      </c>
      <c r="E42" s="117">
        <v>20</v>
      </c>
      <c r="F42" s="118">
        <v>703</v>
      </c>
      <c r="G42" s="117">
        <v>15</v>
      </c>
      <c r="H42" s="118">
        <v>509</v>
      </c>
      <c r="I42" s="265">
        <v>15</v>
      </c>
      <c r="J42" s="266">
        <v>499</v>
      </c>
      <c r="K42" s="265">
        <v>13</v>
      </c>
      <c r="L42" s="266">
        <v>418</v>
      </c>
      <c r="M42" s="32"/>
      <c r="N42" s="32"/>
    </row>
    <row r="43" spans="1:14" ht="16.5" customHeight="1">
      <c r="A43" s="418" t="s">
        <v>132</v>
      </c>
      <c r="B43" s="128" t="s">
        <v>136</v>
      </c>
      <c r="C43" s="412">
        <v>230</v>
      </c>
      <c r="D43" s="413"/>
      <c r="E43" s="412">
        <v>211</v>
      </c>
      <c r="F43" s="413"/>
      <c r="G43" s="412">
        <v>148</v>
      </c>
      <c r="H43" s="413"/>
      <c r="I43" s="400">
        <v>212</v>
      </c>
      <c r="J43" s="401"/>
      <c r="K43" s="400">
        <v>181</v>
      </c>
      <c r="L43" s="401"/>
      <c r="M43" s="32"/>
      <c r="N43" s="32"/>
    </row>
    <row r="44" spans="1:14" ht="16.5" customHeight="1" thickBot="1">
      <c r="A44" s="419"/>
      <c r="B44" s="147" t="s">
        <v>135</v>
      </c>
      <c r="C44" s="414">
        <v>30</v>
      </c>
      <c r="D44" s="415"/>
      <c r="E44" s="414">
        <v>36</v>
      </c>
      <c r="F44" s="415"/>
      <c r="G44" s="414">
        <v>23</v>
      </c>
      <c r="H44" s="415"/>
      <c r="I44" s="402">
        <v>49</v>
      </c>
      <c r="J44" s="403"/>
      <c r="K44" s="402">
        <v>41</v>
      </c>
      <c r="L44" s="403"/>
      <c r="M44" s="32"/>
      <c r="N44" s="32"/>
    </row>
    <row r="45" spans="1:14" ht="16.5" customHeight="1">
      <c r="A45" s="338"/>
      <c r="B45" s="339"/>
      <c r="C45" s="340"/>
      <c r="D45" s="331"/>
      <c r="E45" s="340"/>
      <c r="F45" s="331"/>
      <c r="G45" s="340"/>
      <c r="H45" s="331"/>
      <c r="I45" s="341"/>
      <c r="J45" s="342"/>
      <c r="K45" s="341"/>
      <c r="L45" s="95" t="s">
        <v>185</v>
      </c>
      <c r="M45" s="32"/>
      <c r="N45" s="32"/>
    </row>
    <row r="46" spans="1:14" ht="27.75" customHeight="1">
      <c r="A46" s="397" t="s">
        <v>140</v>
      </c>
      <c r="B46" s="334" t="s">
        <v>115</v>
      </c>
      <c r="C46" s="335">
        <v>36</v>
      </c>
      <c r="D46" s="145">
        <v>323</v>
      </c>
      <c r="E46" s="335">
        <v>40</v>
      </c>
      <c r="F46" s="145">
        <v>315</v>
      </c>
      <c r="G46" s="335">
        <v>40</v>
      </c>
      <c r="H46" s="145">
        <v>395</v>
      </c>
      <c r="I46" s="336">
        <v>40</v>
      </c>
      <c r="J46" s="337">
        <v>545</v>
      </c>
      <c r="K46" s="336">
        <v>38</v>
      </c>
      <c r="L46" s="264">
        <v>551</v>
      </c>
      <c r="M46" s="32"/>
      <c r="N46" s="32"/>
    </row>
    <row r="47" spans="1:14" ht="27.75" customHeight="1">
      <c r="A47" s="397"/>
      <c r="B47" s="116" t="s">
        <v>121</v>
      </c>
      <c r="C47" s="117">
        <v>11</v>
      </c>
      <c r="D47" s="118">
        <v>133</v>
      </c>
      <c r="E47" s="117">
        <v>11</v>
      </c>
      <c r="F47" s="118">
        <v>157</v>
      </c>
      <c r="G47" s="117">
        <v>11</v>
      </c>
      <c r="H47" s="118">
        <v>122</v>
      </c>
      <c r="I47" s="265">
        <v>11</v>
      </c>
      <c r="J47" s="266">
        <v>146</v>
      </c>
      <c r="K47" s="265">
        <v>11</v>
      </c>
      <c r="L47" s="266">
        <v>170</v>
      </c>
      <c r="M47" s="32"/>
      <c r="N47" s="32"/>
    </row>
    <row r="48" spans="1:14" ht="16.5" customHeight="1">
      <c r="A48" s="397"/>
      <c r="B48" s="119" t="s">
        <v>116</v>
      </c>
      <c r="C48" s="117">
        <v>12</v>
      </c>
      <c r="D48" s="118">
        <v>62</v>
      </c>
      <c r="E48" s="117">
        <v>13</v>
      </c>
      <c r="F48" s="118">
        <v>80</v>
      </c>
      <c r="G48" s="117">
        <v>11</v>
      </c>
      <c r="H48" s="118">
        <v>130</v>
      </c>
      <c r="I48" s="265">
        <v>11</v>
      </c>
      <c r="J48" s="266">
        <v>115</v>
      </c>
      <c r="K48" s="265">
        <v>13</v>
      </c>
      <c r="L48" s="266">
        <v>246</v>
      </c>
      <c r="M48" s="32"/>
      <c r="N48" s="32"/>
    </row>
    <row r="49" spans="1:14" ht="16.5" customHeight="1">
      <c r="A49" s="397"/>
      <c r="B49" s="119" t="s">
        <v>117</v>
      </c>
      <c r="C49" s="120" t="s">
        <v>153</v>
      </c>
      <c r="D49" s="121" t="s">
        <v>153</v>
      </c>
      <c r="E49" s="117">
        <v>13</v>
      </c>
      <c r="F49" s="118">
        <v>80</v>
      </c>
      <c r="G49" s="398" t="s">
        <v>118</v>
      </c>
      <c r="H49" s="399"/>
      <c r="I49" s="398" t="s">
        <v>118</v>
      </c>
      <c r="J49" s="399"/>
      <c r="K49" s="398" t="s">
        <v>118</v>
      </c>
      <c r="L49" s="399"/>
      <c r="M49" s="32"/>
      <c r="N49" s="32"/>
    </row>
    <row r="50" spans="1:14" ht="16.5" customHeight="1">
      <c r="A50" s="397"/>
      <c r="B50" s="122" t="s">
        <v>119</v>
      </c>
      <c r="C50" s="117">
        <v>12</v>
      </c>
      <c r="D50" s="118">
        <v>296</v>
      </c>
      <c r="E50" s="120">
        <v>6</v>
      </c>
      <c r="F50" s="121">
        <v>157</v>
      </c>
      <c r="G50" s="117">
        <v>6</v>
      </c>
      <c r="H50" s="118">
        <v>118</v>
      </c>
      <c r="I50" s="265">
        <v>3</v>
      </c>
      <c r="J50" s="266">
        <v>57</v>
      </c>
      <c r="K50" s="265">
        <v>3</v>
      </c>
      <c r="L50" s="266">
        <v>41</v>
      </c>
      <c r="M50" s="32"/>
      <c r="N50" s="32"/>
    </row>
    <row r="51" spans="1:14" ht="24.75" customHeight="1">
      <c r="A51" s="397"/>
      <c r="B51" s="274" t="s">
        <v>156</v>
      </c>
      <c r="C51" s="267">
        <v>7</v>
      </c>
      <c r="D51" s="267">
        <v>161</v>
      </c>
      <c r="E51" s="267">
        <v>13</v>
      </c>
      <c r="F51" s="267">
        <v>292</v>
      </c>
      <c r="G51" s="267">
        <v>12</v>
      </c>
      <c r="H51" s="267">
        <v>269</v>
      </c>
      <c r="I51" s="267">
        <v>13</v>
      </c>
      <c r="J51" s="267">
        <v>188</v>
      </c>
      <c r="K51" s="267">
        <v>7</v>
      </c>
      <c r="L51" s="267">
        <v>64</v>
      </c>
      <c r="M51" s="32"/>
      <c r="N51" s="32"/>
    </row>
    <row r="52" spans="1:14" ht="39" customHeight="1">
      <c r="A52" s="397"/>
      <c r="B52" s="124" t="s">
        <v>120</v>
      </c>
      <c r="C52" s="117">
        <v>15</v>
      </c>
      <c r="D52" s="118">
        <v>243</v>
      </c>
      <c r="E52" s="117">
        <v>15</v>
      </c>
      <c r="F52" s="118">
        <v>287</v>
      </c>
      <c r="G52" s="117">
        <v>15</v>
      </c>
      <c r="H52" s="118">
        <v>289</v>
      </c>
      <c r="I52" s="265">
        <v>15</v>
      </c>
      <c r="J52" s="266">
        <v>92</v>
      </c>
      <c r="K52" s="265">
        <v>29</v>
      </c>
      <c r="L52" s="266">
        <v>624</v>
      </c>
      <c r="M52" s="32"/>
      <c r="N52" s="32"/>
    </row>
    <row r="53" spans="1:14" ht="39.75" customHeight="1">
      <c r="A53" s="397"/>
      <c r="B53" s="116" t="s">
        <v>122</v>
      </c>
      <c r="C53" s="117">
        <v>13</v>
      </c>
      <c r="D53" s="118">
        <v>289</v>
      </c>
      <c r="E53" s="117">
        <v>13</v>
      </c>
      <c r="F53" s="118">
        <v>265</v>
      </c>
      <c r="G53" s="117">
        <v>1</v>
      </c>
      <c r="H53" s="118">
        <v>105</v>
      </c>
      <c r="I53" s="265">
        <v>3</v>
      </c>
      <c r="J53" s="266">
        <v>47</v>
      </c>
      <c r="K53" s="265">
        <v>1</v>
      </c>
      <c r="L53" s="266">
        <v>11</v>
      </c>
      <c r="M53" s="32"/>
      <c r="N53" s="32"/>
    </row>
    <row r="54" spans="1:14" ht="27.75" customHeight="1">
      <c r="A54" s="397"/>
      <c r="B54" s="123" t="s">
        <v>123</v>
      </c>
      <c r="C54" s="117">
        <v>69</v>
      </c>
      <c r="D54" s="118">
        <v>1725</v>
      </c>
      <c r="E54" s="117">
        <v>85</v>
      </c>
      <c r="F54" s="118">
        <v>2896</v>
      </c>
      <c r="G54" s="117">
        <v>52</v>
      </c>
      <c r="H54" s="118">
        <v>1897</v>
      </c>
      <c r="I54" s="265">
        <v>53</v>
      </c>
      <c r="J54" s="266">
        <v>1841</v>
      </c>
      <c r="K54" s="265">
        <v>55</v>
      </c>
      <c r="L54" s="266">
        <v>1681</v>
      </c>
      <c r="M54" s="32"/>
      <c r="N54" s="32"/>
    </row>
    <row r="55" spans="1:14" ht="27.75" customHeight="1">
      <c r="A55" s="397"/>
      <c r="B55" s="116" t="s">
        <v>124</v>
      </c>
      <c r="C55" s="117">
        <v>49</v>
      </c>
      <c r="D55" s="118">
        <v>568</v>
      </c>
      <c r="E55" s="117">
        <v>30</v>
      </c>
      <c r="F55" s="118">
        <v>511</v>
      </c>
      <c r="G55" s="117">
        <v>24</v>
      </c>
      <c r="H55" s="118">
        <v>254</v>
      </c>
      <c r="I55" s="265">
        <v>24</v>
      </c>
      <c r="J55" s="266">
        <v>263</v>
      </c>
      <c r="K55" s="265">
        <v>24</v>
      </c>
      <c r="L55" s="266">
        <v>236</v>
      </c>
      <c r="M55" s="32"/>
      <c r="N55" s="32"/>
    </row>
    <row r="56" spans="1:14" ht="27.75" customHeight="1">
      <c r="A56" s="397"/>
      <c r="B56" s="129" t="s">
        <v>50</v>
      </c>
      <c r="C56" s="117">
        <v>36</v>
      </c>
      <c r="D56" s="118">
        <v>430</v>
      </c>
      <c r="E56" s="117">
        <v>36</v>
      </c>
      <c r="F56" s="118">
        <v>403</v>
      </c>
      <c r="G56" s="117">
        <v>36</v>
      </c>
      <c r="H56" s="118">
        <v>344</v>
      </c>
      <c r="I56" s="265">
        <v>36</v>
      </c>
      <c r="J56" s="266">
        <v>298</v>
      </c>
      <c r="K56" s="265">
        <v>36</v>
      </c>
      <c r="L56" s="266">
        <v>287</v>
      </c>
      <c r="M56" s="32"/>
      <c r="N56" s="32"/>
    </row>
    <row r="57" spans="1:14" ht="16.5" customHeight="1">
      <c r="A57" s="397"/>
      <c r="B57" s="125" t="s">
        <v>51</v>
      </c>
      <c r="C57" s="126">
        <v>94</v>
      </c>
      <c r="D57" s="127">
        <v>150</v>
      </c>
      <c r="E57" s="126">
        <v>73</v>
      </c>
      <c r="F57" s="127">
        <v>116</v>
      </c>
      <c r="G57" s="126">
        <v>44</v>
      </c>
      <c r="H57" s="127">
        <v>70</v>
      </c>
      <c r="I57" s="268">
        <v>39</v>
      </c>
      <c r="J57" s="267">
        <v>39</v>
      </c>
      <c r="K57" s="268">
        <v>42</v>
      </c>
      <c r="L57" s="267">
        <v>42</v>
      </c>
      <c r="M57" s="32"/>
      <c r="N57" s="32"/>
    </row>
    <row r="58" spans="1:14" ht="16.5" customHeight="1">
      <c r="A58" s="397"/>
      <c r="B58" s="134" t="s">
        <v>125</v>
      </c>
      <c r="C58" s="135">
        <v>54</v>
      </c>
      <c r="D58" s="135">
        <v>658</v>
      </c>
      <c r="E58" s="135">
        <v>64</v>
      </c>
      <c r="F58" s="135">
        <v>1728</v>
      </c>
      <c r="G58" s="136">
        <v>94</v>
      </c>
      <c r="H58" s="136">
        <v>2645</v>
      </c>
      <c r="I58" s="269">
        <v>99</v>
      </c>
      <c r="J58" s="270">
        <v>2215</v>
      </c>
      <c r="K58" s="269">
        <v>107</v>
      </c>
      <c r="L58" s="270">
        <v>2594</v>
      </c>
      <c r="M58" s="32"/>
      <c r="N58" s="32"/>
    </row>
    <row r="59" spans="1:14" ht="38.25" customHeight="1">
      <c r="A59" s="397"/>
      <c r="B59" s="139" t="s">
        <v>126</v>
      </c>
      <c r="C59" s="140">
        <v>209</v>
      </c>
      <c r="D59" s="140">
        <v>3854</v>
      </c>
      <c r="E59" s="135">
        <v>333</v>
      </c>
      <c r="F59" s="135">
        <v>4174</v>
      </c>
      <c r="G59" s="136">
        <v>334</v>
      </c>
      <c r="H59" s="136">
        <v>4501</v>
      </c>
      <c r="I59" s="269">
        <v>403</v>
      </c>
      <c r="J59" s="270">
        <v>5722</v>
      </c>
      <c r="K59" s="269">
        <v>498</v>
      </c>
      <c r="L59" s="270">
        <v>5012</v>
      </c>
      <c r="M59" s="32"/>
      <c r="N59" s="32"/>
    </row>
    <row r="60" spans="1:14" ht="39" customHeight="1">
      <c r="A60" s="397"/>
      <c r="B60" s="138" t="s">
        <v>127</v>
      </c>
      <c r="C60" s="137">
        <v>10</v>
      </c>
      <c r="D60" s="137">
        <v>173</v>
      </c>
      <c r="E60" s="132">
        <v>10</v>
      </c>
      <c r="F60" s="132">
        <v>148</v>
      </c>
      <c r="G60" s="133">
        <v>10</v>
      </c>
      <c r="H60" s="133">
        <v>139</v>
      </c>
      <c r="I60" s="271">
        <v>12</v>
      </c>
      <c r="J60" s="271">
        <v>117</v>
      </c>
      <c r="K60" s="271">
        <v>26</v>
      </c>
      <c r="L60" s="271">
        <v>371</v>
      </c>
      <c r="M60" s="32"/>
      <c r="N60" s="32"/>
    </row>
    <row r="61" spans="1:14" ht="39" customHeight="1">
      <c r="A61" s="397"/>
      <c r="B61" s="125" t="s">
        <v>128</v>
      </c>
      <c r="C61" s="126">
        <v>34</v>
      </c>
      <c r="D61" s="127">
        <v>1142</v>
      </c>
      <c r="E61" s="126">
        <v>64</v>
      </c>
      <c r="F61" s="127">
        <v>644</v>
      </c>
      <c r="G61" s="126">
        <v>32</v>
      </c>
      <c r="H61" s="127">
        <v>358</v>
      </c>
      <c r="I61" s="268">
        <v>35</v>
      </c>
      <c r="J61" s="267">
        <v>458</v>
      </c>
      <c r="K61" s="268">
        <v>14</v>
      </c>
      <c r="L61" s="267">
        <v>131</v>
      </c>
      <c r="M61" s="32"/>
      <c r="N61" s="32"/>
    </row>
    <row r="62" spans="1:14" ht="16.5" customHeight="1">
      <c r="A62" s="113"/>
      <c r="B62" s="129" t="s">
        <v>52</v>
      </c>
      <c r="C62" s="407" t="s">
        <v>97</v>
      </c>
      <c r="D62" s="408"/>
      <c r="E62" s="407" t="s">
        <v>106</v>
      </c>
      <c r="F62" s="408"/>
      <c r="G62" s="407" t="s">
        <v>129</v>
      </c>
      <c r="H62" s="408"/>
      <c r="I62" s="394" t="s">
        <v>144</v>
      </c>
      <c r="J62" s="394"/>
      <c r="K62" s="394" t="s">
        <v>157</v>
      </c>
      <c r="L62" s="394"/>
      <c r="M62" s="32"/>
      <c r="N62" s="32"/>
    </row>
    <row r="63" spans="1:14" ht="16.5" customHeight="1" thickBot="1">
      <c r="A63" s="148"/>
      <c r="B63" s="147" t="s">
        <v>83</v>
      </c>
      <c r="C63" s="149">
        <v>242</v>
      </c>
      <c r="D63" s="150">
        <v>5460</v>
      </c>
      <c r="E63" s="149">
        <v>242</v>
      </c>
      <c r="F63" s="150">
        <v>5385</v>
      </c>
      <c r="G63" s="149">
        <v>238</v>
      </c>
      <c r="H63" s="150">
        <v>4423</v>
      </c>
      <c r="I63" s="272">
        <v>244</v>
      </c>
      <c r="J63" s="273">
        <v>4369</v>
      </c>
      <c r="K63" s="272">
        <v>245</v>
      </c>
      <c r="L63" s="273">
        <v>4247</v>
      </c>
      <c r="M63" s="32"/>
      <c r="N63" s="32"/>
    </row>
    <row r="64" spans="1:18" ht="13.5">
      <c r="A64" s="40"/>
      <c r="B64" s="40"/>
      <c r="C64" s="40"/>
      <c r="E64" s="146"/>
      <c r="F64" s="146"/>
      <c r="G64" s="146"/>
      <c r="H64" s="146"/>
      <c r="I64" s="32"/>
      <c r="J64" s="95"/>
      <c r="K64" s="95"/>
      <c r="L64" s="95" t="s">
        <v>185</v>
      </c>
      <c r="M64" s="32"/>
      <c r="N64" s="32"/>
      <c r="O64" s="32"/>
      <c r="P64" s="32"/>
      <c r="Q64" s="32"/>
      <c r="R64" s="32"/>
    </row>
    <row r="65" spans="1:18" ht="13.5">
      <c r="A65" s="40"/>
      <c r="B65" s="40"/>
      <c r="C65" s="40"/>
      <c r="E65" s="41"/>
      <c r="F65" s="41"/>
      <c r="G65" s="41"/>
      <c r="H65" s="41"/>
      <c r="I65" s="32"/>
      <c r="J65" s="32"/>
      <c r="K65" s="32"/>
      <c r="L65" s="32"/>
      <c r="M65" s="32"/>
      <c r="N65" s="32"/>
      <c r="O65" s="32"/>
      <c r="P65" s="32"/>
      <c r="Q65" s="32"/>
      <c r="R65" s="32"/>
    </row>
  </sheetData>
  <sheetProtection/>
  <mergeCells count="50">
    <mergeCell ref="G3:H3"/>
    <mergeCell ref="G13:H13"/>
    <mergeCell ref="I13:J13"/>
    <mergeCell ref="I24:J24"/>
    <mergeCell ref="K13:L13"/>
    <mergeCell ref="K24:L24"/>
    <mergeCell ref="G15:G16"/>
    <mergeCell ref="H15:H16"/>
    <mergeCell ref="K25:L25"/>
    <mergeCell ref="A3:B4"/>
    <mergeCell ref="A20:A25"/>
    <mergeCell ref="A12:A13"/>
    <mergeCell ref="A5:A11"/>
    <mergeCell ref="E3:F3"/>
    <mergeCell ref="C13:D13"/>
    <mergeCell ref="E13:F13"/>
    <mergeCell ref="E24:F24"/>
    <mergeCell ref="E25:F25"/>
    <mergeCell ref="A15:A19"/>
    <mergeCell ref="I44:J44"/>
    <mergeCell ref="A43:A44"/>
    <mergeCell ref="A26:A37"/>
    <mergeCell ref="C44:D44"/>
    <mergeCell ref="E44:F44"/>
    <mergeCell ref="G24:H24"/>
    <mergeCell ref="G25:H25"/>
    <mergeCell ref="I37:J37"/>
    <mergeCell ref="A38:A41"/>
    <mergeCell ref="I43:J43"/>
    <mergeCell ref="G49:H49"/>
    <mergeCell ref="I49:J49"/>
    <mergeCell ref="G43:H43"/>
    <mergeCell ref="G44:H44"/>
    <mergeCell ref="I25:J25"/>
    <mergeCell ref="E62:F62"/>
    <mergeCell ref="G62:H62"/>
    <mergeCell ref="C24:D24"/>
    <mergeCell ref="C25:D25"/>
    <mergeCell ref="C43:D43"/>
    <mergeCell ref="E43:F43"/>
    <mergeCell ref="I62:J62"/>
    <mergeCell ref="K37:L37"/>
    <mergeCell ref="A46:A61"/>
    <mergeCell ref="K49:L49"/>
    <mergeCell ref="K43:L43"/>
    <mergeCell ref="K44:L44"/>
    <mergeCell ref="K38:K41"/>
    <mergeCell ref="K62:L62"/>
    <mergeCell ref="L38:L41"/>
    <mergeCell ref="C62:D6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1" r:id="rId1"/>
  <headerFooter alignWithMargins="0">
    <oddFooter>&amp;R&amp;A</oddFoot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33" customWidth="1"/>
    <col min="2" max="4" width="12.625" style="33" customWidth="1"/>
    <col min="5" max="5" width="12.625" style="189" customWidth="1"/>
    <col min="6" max="6" width="8.625" style="33" bestFit="1" customWidth="1"/>
    <col min="7" max="13" width="9.25390625" style="33" bestFit="1" customWidth="1"/>
    <col min="14" max="16" width="8.125" style="33" customWidth="1"/>
    <col min="17" max="18" width="4.625" style="33" customWidth="1"/>
    <col min="19" max="16384" width="9.00390625" style="33" customWidth="1"/>
  </cols>
  <sheetData>
    <row r="1" spans="1:10" ht="17.25">
      <c r="A1" s="2" t="s">
        <v>2</v>
      </c>
      <c r="B1" s="31"/>
      <c r="C1" s="32"/>
      <c r="D1" s="32"/>
      <c r="E1" s="184"/>
      <c r="F1" s="32"/>
      <c r="G1" s="32"/>
      <c r="H1" s="32"/>
      <c r="I1" s="32"/>
      <c r="J1" s="32"/>
    </row>
    <row r="2" spans="1:22" ht="22.5" customHeight="1">
      <c r="A2" s="180" t="s">
        <v>142</v>
      </c>
      <c r="B2" s="181"/>
      <c r="C2" s="181"/>
      <c r="D2" s="32"/>
      <c r="E2" s="184"/>
      <c r="F2" s="32"/>
      <c r="G2" s="181"/>
      <c r="H2" s="181"/>
      <c r="I2" s="181"/>
      <c r="J2" s="32"/>
      <c r="K2" s="40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22.5" customHeight="1" thickBot="1">
      <c r="A3" s="180"/>
      <c r="B3" s="181"/>
      <c r="C3" s="181"/>
      <c r="D3" s="32"/>
      <c r="E3" s="184"/>
      <c r="F3" s="32"/>
      <c r="G3" s="181"/>
      <c r="H3" s="181"/>
      <c r="I3" s="181"/>
      <c r="J3" s="32"/>
      <c r="K3" s="40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21" customHeight="1">
      <c r="A4" s="182" t="s">
        <v>151</v>
      </c>
      <c r="B4" s="161" t="s">
        <v>149</v>
      </c>
      <c r="C4" s="161" t="s">
        <v>150</v>
      </c>
      <c r="D4" s="161" t="s">
        <v>181</v>
      </c>
      <c r="E4" s="185" t="s">
        <v>53</v>
      </c>
      <c r="F4" s="32"/>
      <c r="G4" s="32"/>
      <c r="H4" s="32"/>
      <c r="I4" s="32"/>
      <c r="J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21" customHeight="1">
      <c r="A5" s="183" t="s">
        <v>154</v>
      </c>
      <c r="B5" s="178">
        <v>641</v>
      </c>
      <c r="C5" s="178">
        <v>189</v>
      </c>
      <c r="D5" s="178">
        <f>B5+C5</f>
        <v>830</v>
      </c>
      <c r="E5" s="186">
        <f>C5/D5*100</f>
        <v>22.771084337349397</v>
      </c>
      <c r="F5" s="32"/>
      <c r="G5" s="32"/>
      <c r="H5" s="32"/>
      <c r="I5" s="32"/>
      <c r="J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21" customHeight="1">
      <c r="A6" s="183">
        <v>13</v>
      </c>
      <c r="B6" s="178">
        <v>703</v>
      </c>
      <c r="C6" s="178">
        <v>207</v>
      </c>
      <c r="D6" s="178">
        <f aca="true" t="shared" si="0" ref="D6:D17">B6+C6</f>
        <v>910</v>
      </c>
      <c r="E6" s="186">
        <f aca="true" t="shared" si="1" ref="E6:E17">C6/D6*100</f>
        <v>22.747252747252748</v>
      </c>
      <c r="F6" s="32"/>
      <c r="G6" s="32"/>
      <c r="H6" s="32"/>
      <c r="I6" s="32"/>
      <c r="J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21" customHeight="1">
      <c r="A7" s="183">
        <v>14</v>
      </c>
      <c r="B7" s="178">
        <v>893</v>
      </c>
      <c r="C7" s="178">
        <v>244</v>
      </c>
      <c r="D7" s="178">
        <f t="shared" si="0"/>
        <v>1137</v>
      </c>
      <c r="E7" s="186">
        <f t="shared" si="1"/>
        <v>21.459982409850483</v>
      </c>
      <c r="F7" s="177"/>
      <c r="G7" s="177"/>
      <c r="H7" s="177"/>
      <c r="I7" s="177"/>
      <c r="J7" s="177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21" customHeight="1">
      <c r="A8" s="183">
        <v>15</v>
      </c>
      <c r="B8" s="159">
        <v>893</v>
      </c>
      <c r="C8" s="178">
        <v>288</v>
      </c>
      <c r="D8" s="178">
        <f t="shared" si="0"/>
        <v>1181</v>
      </c>
      <c r="E8" s="186">
        <f t="shared" si="1"/>
        <v>24.386113463166808</v>
      </c>
      <c r="F8" s="177"/>
      <c r="G8" s="177"/>
      <c r="H8" s="177"/>
      <c r="I8" s="177"/>
      <c r="J8" s="177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21" customHeight="1">
      <c r="A9" s="183">
        <v>16</v>
      </c>
      <c r="B9" s="159">
        <v>824</v>
      </c>
      <c r="C9" s="178">
        <v>262</v>
      </c>
      <c r="D9" s="178">
        <f t="shared" si="0"/>
        <v>1086</v>
      </c>
      <c r="E9" s="186">
        <f t="shared" si="1"/>
        <v>24.12523020257827</v>
      </c>
      <c r="F9" s="177"/>
      <c r="G9" s="177"/>
      <c r="H9" s="177"/>
      <c r="I9" s="177"/>
      <c r="J9" s="177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21" customHeight="1">
      <c r="A10" s="183">
        <v>17</v>
      </c>
      <c r="B10" s="160">
        <v>946</v>
      </c>
      <c r="C10" s="38">
        <v>252</v>
      </c>
      <c r="D10" s="178">
        <f t="shared" si="0"/>
        <v>1198</v>
      </c>
      <c r="E10" s="186">
        <f t="shared" si="1"/>
        <v>21.03505843071786</v>
      </c>
      <c r="F10" s="177"/>
      <c r="G10" s="177"/>
      <c r="H10" s="177"/>
      <c r="I10" s="177"/>
      <c r="J10" s="177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21" customHeight="1">
      <c r="A11" s="183">
        <v>18</v>
      </c>
      <c r="B11" s="160">
        <v>939</v>
      </c>
      <c r="C11" s="38">
        <v>282</v>
      </c>
      <c r="D11" s="178">
        <f t="shared" si="0"/>
        <v>1221</v>
      </c>
      <c r="E11" s="186">
        <f t="shared" si="1"/>
        <v>23.095823095823096</v>
      </c>
      <c r="F11" s="177"/>
      <c r="G11" s="177"/>
      <c r="H11" s="177"/>
      <c r="I11" s="177"/>
      <c r="J11" s="177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21" customHeight="1">
      <c r="A12" s="183">
        <v>19</v>
      </c>
      <c r="B12" s="160">
        <v>897</v>
      </c>
      <c r="C12" s="38">
        <v>320</v>
      </c>
      <c r="D12" s="178">
        <f t="shared" si="0"/>
        <v>1217</v>
      </c>
      <c r="E12" s="186">
        <f t="shared" si="1"/>
        <v>26.294165981922763</v>
      </c>
      <c r="F12" s="177"/>
      <c r="G12" s="177"/>
      <c r="H12" s="177"/>
      <c r="I12" s="177"/>
      <c r="J12" s="177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21" customHeight="1">
      <c r="A13" s="183">
        <v>20</v>
      </c>
      <c r="B13" s="160">
        <v>851</v>
      </c>
      <c r="C13" s="38">
        <v>228</v>
      </c>
      <c r="D13" s="178">
        <f t="shared" si="0"/>
        <v>1079</v>
      </c>
      <c r="E13" s="186">
        <f t="shared" si="1"/>
        <v>21.1306765523633</v>
      </c>
      <c r="F13" s="177"/>
      <c r="G13" s="177"/>
      <c r="H13" s="177"/>
      <c r="I13" s="177"/>
      <c r="J13" s="177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21" customHeight="1">
      <c r="A14" s="183">
        <v>21</v>
      </c>
      <c r="B14" s="160">
        <v>1034</v>
      </c>
      <c r="C14" s="38">
        <v>266</v>
      </c>
      <c r="D14" s="178">
        <f t="shared" si="0"/>
        <v>1300</v>
      </c>
      <c r="E14" s="186">
        <f t="shared" si="1"/>
        <v>20.46153846153846</v>
      </c>
      <c r="F14" s="177"/>
      <c r="G14" s="177"/>
      <c r="H14" s="177"/>
      <c r="I14" s="177"/>
      <c r="J14" s="177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21" customHeight="1">
      <c r="A15" s="183">
        <v>22</v>
      </c>
      <c r="B15" s="160">
        <v>764</v>
      </c>
      <c r="C15" s="38">
        <v>203</v>
      </c>
      <c r="D15" s="178">
        <f t="shared" si="0"/>
        <v>967</v>
      </c>
      <c r="E15" s="186">
        <f t="shared" si="1"/>
        <v>20.992761116856258</v>
      </c>
      <c r="F15" s="177"/>
      <c r="G15" s="177"/>
      <c r="H15" s="177"/>
      <c r="I15" s="177"/>
      <c r="J15" s="177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21" customHeight="1">
      <c r="A16" s="195">
        <v>23</v>
      </c>
      <c r="B16" s="160">
        <v>691</v>
      </c>
      <c r="C16" s="160">
        <v>138</v>
      </c>
      <c r="D16" s="196">
        <f t="shared" si="0"/>
        <v>829</v>
      </c>
      <c r="E16" s="197">
        <f t="shared" si="1"/>
        <v>16.646562123039807</v>
      </c>
      <c r="F16" s="177"/>
      <c r="G16" s="177"/>
      <c r="H16" s="177"/>
      <c r="I16" s="177"/>
      <c r="J16" s="177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21" customHeight="1" thickBot="1">
      <c r="A17" s="198">
        <v>24</v>
      </c>
      <c r="B17" s="179">
        <v>674</v>
      </c>
      <c r="C17" s="179">
        <v>199</v>
      </c>
      <c r="D17" s="199">
        <f t="shared" si="0"/>
        <v>873</v>
      </c>
      <c r="E17" s="187">
        <f t="shared" si="1"/>
        <v>22.79495990836197</v>
      </c>
      <c r="F17" s="177"/>
      <c r="G17" s="177"/>
      <c r="H17" s="177"/>
      <c r="I17" s="177"/>
      <c r="J17" s="177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21" customHeight="1">
      <c r="A18" s="177"/>
      <c r="B18" s="177"/>
      <c r="C18" s="177"/>
      <c r="D18" s="177"/>
      <c r="E18" s="323" t="s">
        <v>1</v>
      </c>
      <c r="F18" s="177"/>
      <c r="G18" s="177"/>
      <c r="H18" s="177"/>
      <c r="I18" s="177"/>
      <c r="J18" s="177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3.5">
      <c r="A19" s="177"/>
      <c r="B19" s="177"/>
      <c r="C19" s="177"/>
      <c r="D19" s="177"/>
      <c r="E19" s="188"/>
      <c r="F19" s="177"/>
      <c r="G19" s="177"/>
      <c r="H19" s="177"/>
      <c r="I19" s="177"/>
      <c r="J19" s="177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13.5">
      <c r="A20" s="177"/>
      <c r="B20" s="177"/>
      <c r="C20" s="177"/>
      <c r="D20" s="177"/>
      <c r="E20" s="188"/>
      <c r="F20" s="177"/>
      <c r="G20" s="177"/>
      <c r="H20" s="177"/>
      <c r="I20" s="177"/>
      <c r="J20" s="177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3.5">
      <c r="A21" s="177"/>
      <c r="B21" s="177"/>
      <c r="C21" s="177"/>
      <c r="D21" s="177"/>
      <c r="E21" s="188"/>
      <c r="F21" s="177"/>
      <c r="G21" s="177"/>
      <c r="H21" s="177"/>
      <c r="I21" s="177"/>
      <c r="J21" s="177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3.5">
      <c r="A22" s="177"/>
      <c r="B22" s="177"/>
      <c r="C22" s="177"/>
      <c r="D22" s="177"/>
      <c r="E22" s="188"/>
      <c r="F22" s="177"/>
      <c r="G22" s="177"/>
      <c r="H22" s="177"/>
      <c r="I22" s="177"/>
      <c r="J22" s="177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3.5">
      <c r="A23" s="177"/>
      <c r="B23" s="177"/>
      <c r="C23" s="177"/>
      <c r="D23" s="177"/>
      <c r="E23" s="188"/>
      <c r="F23" s="177"/>
      <c r="G23" s="177"/>
      <c r="H23" s="177"/>
      <c r="I23" s="177"/>
      <c r="J23" s="177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3.5">
      <c r="A24" s="177"/>
      <c r="B24" s="177"/>
      <c r="C24" s="177"/>
      <c r="D24" s="177"/>
      <c r="E24" s="188"/>
      <c r="F24" s="177"/>
      <c r="G24" s="177"/>
      <c r="H24" s="177"/>
      <c r="I24" s="177"/>
      <c r="J24" s="177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3.5">
      <c r="A25" s="177"/>
      <c r="B25" s="177"/>
      <c r="C25" s="177"/>
      <c r="D25" s="177"/>
      <c r="E25" s="188"/>
      <c r="F25" s="177"/>
      <c r="G25" s="177"/>
      <c r="H25" s="177"/>
      <c r="I25" s="177"/>
      <c r="J25" s="177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3:22" ht="13.5"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3:22" ht="13.5"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3:22" ht="13.5"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3:22" ht="13.5"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3:22" ht="13.5"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3:22" ht="13.5">
      <c r="M31" s="32"/>
      <c r="N31" s="32"/>
      <c r="O31" s="32"/>
      <c r="P31" s="32"/>
      <c r="Q31" s="32"/>
      <c r="R31" s="32"/>
      <c r="S31" s="32"/>
      <c r="T31" s="32"/>
      <c r="U31" s="32"/>
      <c r="V31" s="32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2014-06-13T07:12:06Z</dcterms:created>
  <dcterms:modified xsi:type="dcterms:W3CDTF">2014-06-13T07:12:20Z</dcterms:modified>
  <cp:category/>
  <cp:version/>
  <cp:contentType/>
  <cp:contentStatus/>
</cp:coreProperties>
</file>