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1880" windowHeight="6105" activeTab="0"/>
  </bookViews>
  <sheets>
    <sheet name="9_5-1" sheetId="1" r:id="rId1"/>
    <sheet name="9_5-2" sheetId="2" r:id="rId2"/>
    <sheet name="9_5-3" sheetId="3" r:id="rId3"/>
    <sheet name="9_5-4" sheetId="4" r:id="rId4"/>
    <sheet name="9_5-5" sheetId="5" r:id="rId5"/>
    <sheet name="9_5-6" sheetId="6" r:id="rId6"/>
    <sheet name="9_5-7" sheetId="7" r:id="rId7"/>
    <sheet name="9_5-8" sheetId="8" r:id="rId8"/>
  </sheets>
  <definedNames>
    <definedName name="_xlnm.Print_Area" localSheetId="0">'9_5-1'!$A$1:$L$41</definedName>
    <definedName name="_xlnm.Print_Area" localSheetId="1">'9_5-2'!$A$1:$P$15</definedName>
    <definedName name="_xlnm.Print_Area" localSheetId="2">'9_5-3'!$A$1:$M$36</definedName>
    <definedName name="_xlnm.Print_Area" localSheetId="3">'9_5-4'!$A$1:$I$39</definedName>
    <definedName name="_xlnm.Print_Area" localSheetId="4">'9_5-5'!$A$1:$H$14</definedName>
    <definedName name="_xlnm.Print_Area" localSheetId="5">'9_5-6'!$A$1:$D$17</definedName>
    <definedName name="_xlnm.Print_Area" localSheetId="6">'9_5-7'!$A$1:$D$15</definedName>
    <definedName name="_xlnm.Print_Area" localSheetId="7">'9_5-8'!$A$1:$F$15</definedName>
    <definedName name="_xlnm.Print_Titles" localSheetId="2">'9_5-3'!$1:$2</definedName>
  </definedNames>
  <calcPr fullCalcOnLoad="1"/>
</workbook>
</file>

<file path=xl/sharedStrings.xml><?xml version="1.0" encoding="utf-8"?>
<sst xmlns="http://schemas.openxmlformats.org/spreadsheetml/2006/main" count="665" uniqueCount="483">
  <si>
    <t>施　設　名</t>
  </si>
  <si>
    <t>鶴 瀬 公 民 館</t>
  </si>
  <si>
    <t>南 畑 公 民 館</t>
  </si>
  <si>
    <t>水 谷 公 民 館</t>
  </si>
  <si>
    <t>水谷東公民館</t>
  </si>
  <si>
    <t>中 央 図 書 館</t>
  </si>
  <si>
    <t>図書館
ふじみ野分館</t>
  </si>
  <si>
    <t>水子貝塚資料館</t>
  </si>
  <si>
    <t>水子貝塚公園</t>
  </si>
  <si>
    <t>難波田城資料館</t>
  </si>
  <si>
    <t>難波田城公園</t>
  </si>
  <si>
    <t xml:space="preserve">  開設年月  </t>
  </si>
  <si>
    <t>昭和31年11月</t>
  </si>
  <si>
    <t>昭和51年 6月</t>
  </si>
  <si>
    <t>昭和43年10月</t>
  </si>
  <si>
    <t>昭和48年 8月</t>
  </si>
  <si>
    <t>平成 6年 6月　　</t>
  </si>
  <si>
    <t>平成12年 6月</t>
  </si>
  <si>
    <t>（昭和38年 4月）</t>
  </si>
  <si>
    <t>（昭和41年 7月）</t>
  </si>
  <si>
    <t>(昭和56年 4月）</t>
  </si>
  <si>
    <t>（平成 6年10月）</t>
  </si>
  <si>
    <t>(平成10年12月）</t>
  </si>
  <si>
    <t>（改築開館年月）</t>
  </si>
  <si>
    <t>（昭和55年 5月）</t>
  </si>
  <si>
    <t>(平成12年 4月）</t>
  </si>
  <si>
    <t>※平成 6年10月1日改称</t>
  </si>
  <si>
    <t>※平成12年 6月1日改称</t>
  </si>
  <si>
    <t>所　在　地</t>
  </si>
  <si>
    <t xml:space="preserve">  羽沢  3‐23‐10</t>
  </si>
  <si>
    <t xml:space="preserve"> 上南畑  306‐1　</t>
  </si>
  <si>
    <t xml:space="preserve"> 水谷  1‐13‐6</t>
  </si>
  <si>
    <t>水谷東 ２-１２-10</t>
  </si>
  <si>
    <t>　鶴馬　1873-1</t>
  </si>
  <si>
    <t>　水子　2003‐1</t>
  </si>
  <si>
    <t xml:space="preserve"> 水子　2003-1</t>
  </si>
  <si>
    <t xml:space="preserve"> 下南畑　568-1</t>
  </si>
  <si>
    <t xml:space="preserve">  TEL　251‐1140</t>
  </si>
  <si>
    <t xml:space="preserve">  TEL  251‐5663</t>
  </si>
  <si>
    <t xml:space="preserve"> TEL  251‐1129</t>
  </si>
  <si>
    <t>TEL 048‐473‐8717</t>
  </si>
  <si>
    <t>　TEL  252-5825</t>
  </si>
  <si>
    <t xml:space="preserve">  TEL  256-8860</t>
  </si>
  <si>
    <t xml:space="preserve">  TEL 251-9686</t>
  </si>
  <si>
    <t xml:space="preserve">  TEL 253-4664</t>
  </si>
  <si>
    <t xml:space="preserve">  FAX  251‐1156</t>
  </si>
  <si>
    <t xml:space="preserve">  FAX　251‐5661</t>
  </si>
  <si>
    <t xml:space="preserve"> FAX　255‐9886</t>
  </si>
  <si>
    <t>FAX 048‐471‐7555</t>
  </si>
  <si>
    <t>　FAX  252-5839</t>
  </si>
  <si>
    <t xml:space="preserve">  FAX  261-5385</t>
  </si>
  <si>
    <t xml:space="preserve">  FAX 255-5596</t>
  </si>
  <si>
    <t>　FAX 253-4665</t>
  </si>
  <si>
    <t xml:space="preserve">  FAX 253-4665</t>
  </si>
  <si>
    <t>構　　　造</t>
  </si>
  <si>
    <t xml:space="preserve"> 鉄筋コンクリート</t>
  </si>
  <si>
    <t xml:space="preserve"> 鉄筋コンクリート　</t>
  </si>
  <si>
    <t>鉄筋コンクリート造</t>
  </si>
  <si>
    <t xml:space="preserve"> 軽量鉄骨造</t>
  </si>
  <si>
    <t xml:space="preserve"> 木造一部鉄骨造</t>
  </si>
  <si>
    <t xml:space="preserve"> 造２階建</t>
  </si>
  <si>
    <t xml:space="preserve"> 造２階建</t>
  </si>
  <si>
    <t>３階建</t>
  </si>
  <si>
    <t xml:space="preserve"> １階建</t>
  </si>
  <si>
    <t xml:space="preserve"> 1階建　　</t>
  </si>
  <si>
    <t>２階部分</t>
  </si>
  <si>
    <t>敷地面積</t>
  </si>
  <si>
    <t>2,107.83㎡</t>
  </si>
  <si>
    <t>2,809.52㎡</t>
  </si>
  <si>
    <t>1,330㎡</t>
  </si>
  <si>
    <t>1,250.52㎡</t>
  </si>
  <si>
    <t>11,808.96㎡</t>
  </si>
  <si>
    <t>ふじみ野交流センター内</t>
  </si>
  <si>
    <t>難波田城公園敷地内</t>
  </si>
  <si>
    <t>17,238.76㎡</t>
  </si>
  <si>
    <t>施設面積</t>
  </si>
  <si>
    <t>2,025.92㎡</t>
  </si>
  <si>
    <t>　　1,010㎡</t>
  </si>
  <si>
    <t>1,137.01㎡</t>
  </si>
  <si>
    <t>788.61㎡</t>
  </si>
  <si>
    <t>4,463.58㎡</t>
  </si>
  <si>
    <t>257㎡</t>
  </si>
  <si>
    <t>403.28㎡</t>
  </si>
  <si>
    <t>展示館/448㎡</t>
  </si>
  <si>
    <t>676.08㎡</t>
  </si>
  <si>
    <t>主な施設内容</t>
  </si>
  <si>
    <t>　1）ホール</t>
  </si>
  <si>
    <t>　1）多目的</t>
  </si>
  <si>
    <t>　1）開架</t>
  </si>
  <si>
    <t>　1）閲覧室</t>
  </si>
  <si>
    <t>　1）展示室</t>
  </si>
  <si>
    <t>　1）復元住居</t>
  </si>
  <si>
    <t>　1）常設展示室　　</t>
  </si>
  <si>
    <t>　　　（266席）</t>
  </si>
  <si>
    <t>　　　ホール</t>
  </si>
  <si>
    <t>　　 スペース</t>
  </si>
  <si>
    <t>　2）体験学習室</t>
  </si>
  <si>
    <t>　　　５棟</t>
  </si>
  <si>
    <t>　2）特別展示室　　</t>
  </si>
  <si>
    <t>　　　民家　　</t>
  </si>
  <si>
    <t>　2）ホール</t>
  </si>
  <si>
    <t>　2）ロビー</t>
  </si>
  <si>
    <t>　2）ロビー（図書</t>
  </si>
  <si>
    <t>　2)ロビー</t>
  </si>
  <si>
    <t>　2）館外奉仕室</t>
  </si>
  <si>
    <t>　3）収蔵庫</t>
  </si>
  <si>
    <t>　2）展望台</t>
  </si>
  <si>
    <t>　3）講座室　　</t>
  </si>
  <si>
    <t>　　（主屋２棟、　</t>
  </si>
  <si>
    <t>　　　ロビー</t>
  </si>
  <si>
    <t>　3）談話</t>
  </si>
  <si>
    <t>　　　コーナー含）</t>
  </si>
  <si>
    <t>　3)児童室</t>
  </si>
  <si>
    <t>　　(車庫)</t>
  </si>
  <si>
    <t>　3）休憩</t>
  </si>
  <si>
    <t>　4）資料室　　</t>
  </si>
  <si>
    <t>　　　長屋門１棟）　</t>
  </si>
  <si>
    <t>　3）ホワイエ</t>
  </si>
  <si>
    <t>　　　コーナー</t>
  </si>
  <si>
    <t>　3）児童室</t>
  </si>
  <si>
    <t>　4)図書室</t>
  </si>
  <si>
    <t>　3）ビデオ編集</t>
  </si>
  <si>
    <t>　　　コーナー</t>
  </si>
  <si>
    <t>　5）整理室　　</t>
  </si>
  <si>
    <t>　2）穀蔵　　</t>
  </si>
  <si>
    <t>　4）体育室</t>
  </si>
  <si>
    <t>　4）印刷室</t>
  </si>
  <si>
    <t>　5)印刷室</t>
  </si>
  <si>
    <t>　　　室・録音室</t>
  </si>
  <si>
    <t>　4）学習広場</t>
  </si>
  <si>
    <t>　6）収蔵庫　　</t>
  </si>
  <si>
    <t>　3）文庫蔵　　</t>
  </si>
  <si>
    <t>　5）工作室</t>
  </si>
  <si>
    <t>　6）第1和室</t>
  </si>
  <si>
    <t>　4）展示</t>
  </si>
  <si>
    <t>　5）展示館</t>
  </si>
  <si>
    <t>　4）水屋　　</t>
  </si>
  <si>
    <t>　5）視聴覚室</t>
  </si>
  <si>
    <t>　6）第１和室</t>
  </si>
  <si>
    <t xml:space="preserve">＊駐車場 </t>
  </si>
  <si>
    <t>　7）第２和室</t>
  </si>
  <si>
    <t>　　　コーナー</t>
  </si>
  <si>
    <t>　 (鉄筋</t>
  </si>
  <si>
    <t>　5）納屋　　</t>
  </si>
  <si>
    <t>　6）工作室</t>
  </si>
  <si>
    <t>　8）美術工芸室</t>
  </si>
  <si>
    <t>　5）くつろぎ喫茶</t>
  </si>
  <si>
    <t>　　コンクリート</t>
  </si>
  <si>
    <t>　7）生活実習室</t>
  </si>
  <si>
    <t>　8）講座室</t>
  </si>
  <si>
    <t>　9）講座室</t>
  </si>
  <si>
    <t>　　造1階建）</t>
  </si>
  <si>
    <t>　8）会議室</t>
  </si>
  <si>
    <t>　9）会議室</t>
  </si>
  <si>
    <t>10）調理実習室</t>
  </si>
  <si>
    <t>　6）視聴覚</t>
  </si>
  <si>
    <t>　8）あずまや　</t>
  </si>
  <si>
    <t>10）調理実習室</t>
  </si>
  <si>
    <t>　9）第１和室</t>
  </si>
  <si>
    <t>＊駐車場</t>
  </si>
  <si>
    <t>　　　ホール</t>
  </si>
  <si>
    <t>　　(61台）</t>
  </si>
  <si>
    <t>10）第２和室</t>
  </si>
  <si>
    <t>11）学習相談室</t>
  </si>
  <si>
    <t>　 （10台）</t>
  </si>
  <si>
    <t>　7）集会室</t>
  </si>
  <si>
    <t>　9）デッキ　　</t>
  </si>
  <si>
    <t>11）図書コーナー</t>
  </si>
  <si>
    <t>　8）和室</t>
  </si>
  <si>
    <t>10）地域交流　　</t>
  </si>
  <si>
    <t>　 （36台）</t>
  </si>
  <si>
    <t>　9）保存倉庫</t>
  </si>
  <si>
    <t>　　　施設　　</t>
  </si>
  <si>
    <t>　  (43台）</t>
  </si>
  <si>
    <t>＊駐車場　</t>
  </si>
  <si>
    <t>　  (96台)</t>
  </si>
  <si>
    <t>　　(50台)</t>
  </si>
  <si>
    <t>併設施設名</t>
  </si>
  <si>
    <t>鶴瀬コミュニティ</t>
  </si>
  <si>
    <t>勤 労 文 化 会 館、</t>
  </si>
  <si>
    <t xml:space="preserve">  水 谷 出 張 所</t>
  </si>
  <si>
    <t>　鶴瀬コミュニ</t>
  </si>
  <si>
    <t xml:space="preserve"> 勤労文化会館</t>
  </si>
  <si>
    <t>水 谷 出 張 所</t>
  </si>
  <si>
    <t>ふれあいサロン</t>
  </si>
  <si>
    <t>教育委員会事務局</t>
  </si>
  <si>
    <t>ふじみ野交流センター</t>
  </si>
  <si>
    <t>　ティセンター</t>
  </si>
  <si>
    <t xml:space="preserve"> 南畑出張所</t>
  </si>
  <si>
    <t>水谷東出張所</t>
  </si>
  <si>
    <t>ふじみ野保育園</t>
  </si>
  <si>
    <t>資料：教育委員会　（教育要覧）　</t>
  </si>
  <si>
    <t>　　　ホール</t>
  </si>
  <si>
    <t>　　　ビューロー</t>
  </si>
  <si>
    <t xml:space="preserve">  5）いきいき活動室</t>
  </si>
  <si>
    <t>　8）工作室</t>
  </si>
  <si>
    <t xml:space="preserve">  9）調理実習室</t>
  </si>
  <si>
    <t>10）第１集会室</t>
  </si>
  <si>
    <t>11）第２集会室</t>
  </si>
  <si>
    <t>12）第３集会室</t>
  </si>
  <si>
    <t>13）印刷室</t>
  </si>
  <si>
    <t>14）ボランティア</t>
  </si>
  <si>
    <t>15）談話室</t>
  </si>
  <si>
    <t>　4）印刷室</t>
  </si>
  <si>
    <t>水子貝塚公園隣接地</t>
  </si>
  <si>
    <t>40,824.51㎡</t>
  </si>
  <si>
    <t>　6）城門　 3か所　　</t>
  </si>
  <si>
    <t>　7）木橋　 3か所　　</t>
  </si>
  <si>
    <t>　　　　　　　2か所　　</t>
  </si>
  <si>
    <t>9教育―5社会教育</t>
  </si>
  <si>
    <t>１　社会教育施設の概況</t>
  </si>
  <si>
    <t xml:space="preserve"> 延利用団体数
(単位：団体）</t>
  </si>
  <si>
    <t>延利用人数
(単位：人)</t>
  </si>
  <si>
    <t>鶴瀬公民館</t>
  </si>
  <si>
    <t>鶴瀬西公民館</t>
  </si>
  <si>
    <t>南畑公民館</t>
  </si>
  <si>
    <t>水谷公民館</t>
  </si>
  <si>
    <t>水谷東公民館</t>
  </si>
  <si>
    <t>合計</t>
  </si>
  <si>
    <t>3 図書館利用状況</t>
  </si>
  <si>
    <t>館    　名</t>
  </si>
  <si>
    <t>蔵書数(冊）</t>
  </si>
  <si>
    <t>　　　　 貸　出　冊　数　 ・　点　数</t>
  </si>
  <si>
    <t>成 人</t>
  </si>
  <si>
    <t>児 童</t>
  </si>
  <si>
    <t>合 計</t>
  </si>
  <si>
    <t>ビデオ</t>
  </si>
  <si>
    <t>CD‐ＣＴ</t>
  </si>
  <si>
    <t>(冊）</t>
  </si>
  <si>
    <t>（点）</t>
  </si>
  <si>
    <t>中央図書館</t>
  </si>
  <si>
    <t>-</t>
  </si>
  <si>
    <t>ふじみ野分館</t>
  </si>
  <si>
    <t>水谷東図書室</t>
  </si>
  <si>
    <t>-</t>
  </si>
  <si>
    <t>合　　　　計</t>
  </si>
  <si>
    <t>4 社会体育施設の概況</t>
  </si>
  <si>
    <t>施設名</t>
  </si>
  <si>
    <t>市民総合体育館</t>
  </si>
  <si>
    <t>運動公園</t>
  </si>
  <si>
    <t>富士見ガーデンビーチ</t>
  </si>
  <si>
    <t>第２運動公園</t>
  </si>
  <si>
    <r>
      <t>開　 設　 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月</t>
    </r>
  </si>
  <si>
    <t>平成２年１０月</t>
  </si>
  <si>
    <t>昭和５１年１０月</t>
  </si>
  <si>
    <t>昭和５９年６月</t>
  </si>
  <si>
    <t>所在地</t>
  </si>
  <si>
    <t>　鶴馬１887-1</t>
  </si>
  <si>
    <t>勝瀬 545　</t>
  </si>
  <si>
    <t>び ん 沼 公 園　　　 　〃　　1513</t>
  </si>
  <si>
    <t xml:space="preserve">  FAX 　　 251-5299</t>
  </si>
  <si>
    <t>建物の構造</t>
  </si>
  <si>
    <r>
      <t>鉄 筋 コ ン ク　リ ー ト造　3 階 建
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鉄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造</t>
    </r>
  </si>
  <si>
    <t>鉄筋コンクリート造一部2階建</t>
  </si>
  <si>
    <t>敷地面積</t>
  </si>
  <si>
    <t>10,483.40㎡</t>
  </si>
  <si>
    <t>94,431.00㎡</t>
  </si>
  <si>
    <t>19,960.98㎡</t>
  </si>
  <si>
    <t>建物延面積</t>
  </si>
  <si>
    <t>　　　　　　     8,765.34㎡</t>
  </si>
  <si>
    <t>-</t>
  </si>
  <si>
    <t xml:space="preserve"> 1,104.63㎡</t>
  </si>
  <si>
    <t>　　　［1階 ］</t>
  </si>
  <si>
    <t>　1）水面積</t>
  </si>
  <si>
    <t>2,143.11㎡</t>
  </si>
  <si>
    <t>2面</t>
  </si>
  <si>
    <t>　2）プールの種類</t>
  </si>
  <si>
    <t>6種</t>
  </si>
  <si>
    <t>　1） 野球場</t>
  </si>
  <si>
    <t>1面</t>
  </si>
  <si>
    <t xml:space="preserve">  　　 固定観覧席</t>
  </si>
  <si>
    <t>450席</t>
  </si>
  <si>
    <t>　2） ミニ野球場</t>
  </si>
  <si>
    <t>　 　  移動観覧席</t>
  </si>
  <si>
    <t>294席</t>
  </si>
  <si>
    <t xml:space="preserve"> 　　子供プール</t>
  </si>
  <si>
    <t>　2） 柔道場</t>
  </si>
  <si>
    <t>　  　流れるプール</t>
  </si>
  <si>
    <t>　3） 剣道場</t>
  </si>
  <si>
    <t xml:space="preserve">  　 （１周 87ｍ×幅 5ｍ×深 1.0ｍ）</t>
  </si>
  <si>
    <t>約1,600㎡</t>
  </si>
  <si>
    <t>1室</t>
  </si>
  <si>
    <t>　　　噴水プール</t>
  </si>
  <si>
    <t>　3）管理棟</t>
  </si>
  <si>
    <t>3） 会議室（小）</t>
  </si>
  <si>
    <t>　4）ロッカー棟</t>
  </si>
  <si>
    <t>4） ロッカー室</t>
  </si>
  <si>
    <t>　　　男子ロッカー</t>
  </si>
  <si>
    <t>800個</t>
  </si>
  <si>
    <t>男子ロッカー</t>
  </si>
  <si>
    <t>360個</t>
  </si>
  <si>
    <t>　　　女子ロッカー</t>
  </si>
  <si>
    <t>女子ロッカー</t>
  </si>
  <si>
    <t>228個</t>
  </si>
  <si>
    <t>　5）機械倉庫棟</t>
  </si>
  <si>
    <t>157.50㎡</t>
  </si>
  <si>
    <t>　　　［3階 ］</t>
  </si>
  <si>
    <t>　　　全自動砂層濾過装置</t>
  </si>
  <si>
    <t>3基</t>
  </si>
  <si>
    <t>1）弓道場</t>
  </si>
  <si>
    <t>　　　自動塩素滅菌装置</t>
  </si>
  <si>
    <t>　　　薬液タンク（3,000kg）</t>
  </si>
  <si>
    <t>1基</t>
  </si>
  <si>
    <r>
      <t>2）会議室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（大）</t>
    </r>
  </si>
  <si>
    <t>48.00㎡</t>
  </si>
  <si>
    <r>
      <t>3） 和室（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）</t>
    </r>
  </si>
  <si>
    <t>駐　　車　　場</t>
  </si>
  <si>
    <t>第 1 駐 車 場</t>
  </si>
  <si>
    <t>45台</t>
  </si>
  <si>
    <r>
      <t xml:space="preserve">駐車場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約150台</t>
    </r>
  </si>
  <si>
    <t>びん沼公園駐車場</t>
  </si>
  <si>
    <t>　　　約80台</t>
  </si>
  <si>
    <t>第 2 駐 車 場</t>
  </si>
  <si>
    <t>62台</t>
  </si>
  <si>
    <r>
      <t xml:space="preserve">駐輪場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約100台</t>
    </r>
  </si>
  <si>
    <t xml:space="preserve">              資料：教育委員会　（教育要覧）　</t>
  </si>
  <si>
    <t xml:space="preserve">  TEL　　　251-5555</t>
  </si>
  <si>
    <t>TEL　  254-4349</t>
  </si>
  <si>
    <t>-</t>
  </si>
  <si>
    <r>
      <t>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044.00</t>
    </r>
    <r>
      <rPr>
        <sz val="11"/>
        <rFont val="ＭＳ Ｐゴシック"/>
        <family val="3"/>
      </rPr>
      <t>㎡</t>
    </r>
  </si>
  <si>
    <t>　1） メインアリーナ</t>
  </si>
  <si>
    <t>2,047.51㎡</t>
  </si>
  <si>
    <t>　1） 野球場</t>
  </si>
  <si>
    <r>
      <t>　2） ミニ野球場</t>
    </r>
  </si>
  <si>
    <t>2面</t>
  </si>
  <si>
    <t>　　 ５０mプール</t>
  </si>
  <si>
    <t>800.00㎡</t>
  </si>
  <si>
    <r>
      <t>　3） びん沼公園</t>
    </r>
  </si>
  <si>
    <t>1面</t>
  </si>
  <si>
    <t>814.11㎡</t>
  </si>
  <si>
    <t>235.57㎡</t>
  </si>
  <si>
    <r>
      <t>　4） テニスコート</t>
    </r>
  </si>
  <si>
    <t>6面</t>
  </si>
  <si>
    <t>435.00㎡</t>
  </si>
  <si>
    <t>222.90㎡</t>
  </si>
  <si>
    <r>
      <t>　5） 陸上競技場</t>
    </r>
  </si>
  <si>
    <t>1面</t>
  </si>
  <si>
    <t>　4） エントランスホール</t>
  </si>
  <si>
    <r>
      <t>　6） サッカー場</t>
    </r>
  </si>
  <si>
    <t>　　　 ウォータ－スライダー　</t>
  </si>
  <si>
    <r>
      <t>79.50</t>
    </r>
    <r>
      <rPr>
        <sz val="11"/>
        <rFont val="ＭＳ Ｐゴシック"/>
        <family val="3"/>
      </rPr>
      <t>㎡</t>
    </r>
  </si>
  <si>
    <t>　　 　ウォータースライダープール</t>
  </si>
  <si>
    <t>36.00㎡</t>
  </si>
  <si>
    <t>　　　［2階 ］</t>
  </si>
  <si>
    <t>30.00㎡</t>
  </si>
  <si>
    <t>1） サブアリーナ</t>
  </si>
  <si>
    <t>486.57㎡</t>
  </si>
  <si>
    <t>　　　スライダープール</t>
  </si>
  <si>
    <t>28.00㎡</t>
  </si>
  <si>
    <t>2） アスレチックジム</t>
  </si>
  <si>
    <t>133.45㎡</t>
  </si>
  <si>
    <t>293.69㎡</t>
  </si>
  <si>
    <t>36.00㎡</t>
  </si>
  <si>
    <t>649.44㎡</t>
  </si>
  <si>
    <t>182.35㎡</t>
  </si>
  <si>
    <t xml:space="preserve">5人立 </t>
  </si>
  <si>
    <r>
      <t>87.29</t>
    </r>
    <r>
      <rPr>
        <sz val="11"/>
        <rFont val="ＭＳ Ｐゴシック"/>
        <family val="3"/>
      </rPr>
      <t>㎡</t>
    </r>
  </si>
  <si>
    <r>
      <t>　　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畳</t>
    </r>
    <r>
      <rPr>
        <sz val="11"/>
        <rFont val="ＭＳ Ｐゴシック"/>
        <family val="3"/>
      </rPr>
      <t xml:space="preserve"> </t>
    </r>
  </si>
  <si>
    <r>
      <t>(</t>
    </r>
    <r>
      <rPr>
        <sz val="11"/>
        <rFont val="ＭＳ Ｐゴシック"/>
        <family val="3"/>
      </rPr>
      <t>2)</t>
    </r>
  </si>
  <si>
    <t>　12畳</t>
  </si>
  <si>
    <t>南側駐車場</t>
  </si>
  <si>
    <t>約100台</t>
  </si>
  <si>
    <r>
      <t>45台</t>
    </r>
    <r>
      <rPr>
        <sz val="11"/>
        <rFont val="ＭＳ Ｐゴシック"/>
        <family val="3"/>
      </rPr>
      <t xml:space="preserve"> </t>
    </r>
  </si>
  <si>
    <t>北側駐車場</t>
  </si>
  <si>
    <t>約20台</t>
  </si>
  <si>
    <t>駐　　輪　　場</t>
  </si>
  <si>
    <t>150台</t>
  </si>
  <si>
    <t>5 市民総合体育館利用状況</t>
  </si>
  <si>
    <t>施　　設　　名</t>
  </si>
  <si>
    <t xml:space="preserve">利  用  人  数 </t>
  </si>
  <si>
    <t>メ イ ン ア リ ー ナ</t>
  </si>
  <si>
    <t>柔　道　場</t>
  </si>
  <si>
    <t>剣　道　場</t>
  </si>
  <si>
    <t>弓　道　場</t>
  </si>
  <si>
    <t>和　　　 室</t>
  </si>
  <si>
    <t>会　議　室</t>
  </si>
  <si>
    <t>合　　　　　　計</t>
  </si>
  <si>
    <t xml:space="preserve">　　　　　　　資料：教育委員会　（教育要覧） </t>
  </si>
  <si>
    <t>サ ブ ア リ ー ナ</t>
  </si>
  <si>
    <t>アスレチック</t>
  </si>
  <si>
    <t>-</t>
  </si>
  <si>
    <t>6 運動公園利用状況</t>
  </si>
  <si>
    <t>施　　　　設　　　　名</t>
  </si>
  <si>
    <t>テニスコート</t>
  </si>
  <si>
    <t>陸上競技場</t>
  </si>
  <si>
    <t>サッカー場</t>
  </si>
  <si>
    <t xml:space="preserve">資料：教育委員会　（教育要覧） </t>
  </si>
  <si>
    <t>7 富士見ガーデンビーチ入場者数</t>
  </si>
  <si>
    <t>入　場　者</t>
  </si>
  <si>
    <t>入場者数(人）</t>
  </si>
  <si>
    <t>入場割合（％）</t>
  </si>
  <si>
    <t>有料入場者</t>
  </si>
  <si>
    <t>一般</t>
  </si>
  <si>
    <t>小　計</t>
  </si>
  <si>
    <t>無料入場者</t>
  </si>
  <si>
    <t>未就学児　・障害児者</t>
  </si>
  <si>
    <t>合　    計</t>
  </si>
  <si>
    <t>　　　　　　資料：教育委員会　（教育要覧）　</t>
  </si>
  <si>
    <t>施　　　 　設　　　 　名</t>
  </si>
  <si>
    <t>利用日数</t>
  </si>
  <si>
    <t>利用率（％）</t>
  </si>
  <si>
    <t>利用団体数</t>
  </si>
  <si>
    <t>利用者数</t>
  </si>
  <si>
    <t>小中学校体育館</t>
  </si>
  <si>
    <t>小中学校グラウンド</t>
  </si>
  <si>
    <t>中学校テニスコート</t>
  </si>
  <si>
    <t>合　　      　　計</t>
  </si>
  <si>
    <t xml:space="preserve">       資料：教育委員会　（教育要覧）</t>
  </si>
  <si>
    <t>テニスコート
（西中学校夜間照明）</t>
  </si>
  <si>
    <t>グラウンド
（西中学校夜間照明）</t>
  </si>
  <si>
    <t>昭和32年 4月　
　（昭和55年12月）</t>
  </si>
  <si>
    <t>-</t>
  </si>
  <si>
    <t>鶴瀬西分館</t>
  </si>
  <si>
    <t>公共施設</t>
  </si>
  <si>
    <t>ミニ野球場</t>
  </si>
  <si>
    <t>野球場</t>
  </si>
  <si>
    <r>
      <t xml:space="preserve">合　　 </t>
    </r>
    <r>
      <rPr>
        <sz val="11"/>
        <rFont val="ＭＳ Ｐゴシック"/>
        <family val="3"/>
      </rPr>
      <t xml:space="preserve"> 　　　</t>
    </r>
    <r>
      <rPr>
        <sz val="11"/>
        <rFont val="ＭＳ Ｐゴシック"/>
        <family val="3"/>
      </rPr>
      <t>計</t>
    </r>
  </si>
  <si>
    <t>運　動　公　園</t>
  </si>
  <si>
    <t>小計</t>
  </si>
  <si>
    <t>第２運動公園</t>
  </si>
  <si>
    <t>びん沼運動公園ミニ野球場</t>
  </si>
  <si>
    <t>利用団体数</t>
  </si>
  <si>
    <t>利用可能
日数</t>
  </si>
  <si>
    <t>利用人数</t>
  </si>
  <si>
    <t>利用団体数</t>
  </si>
  <si>
    <t>中・高校生</t>
  </si>
  <si>
    <t>小学生</t>
  </si>
  <si>
    <t>駐車場</t>
  </si>
  <si>
    <t>　3） サッカー場</t>
  </si>
  <si>
    <t>　運  動  公  園　　南畑新田1267-１</t>
  </si>
  <si>
    <t xml:space="preserve"> 鉄骨コンクリート造　　　　　 </t>
  </si>
  <si>
    <t xml:space="preserve"> </t>
  </si>
  <si>
    <t xml:space="preserve"> (一部鉄骨造）３階建</t>
  </si>
  <si>
    <t>8 学校開放利用状況</t>
  </si>
  <si>
    <t>教室参加者・サービスカード</t>
  </si>
  <si>
    <r>
      <t>みどり野南4</t>
    </r>
    <r>
      <rPr>
        <sz val="11"/>
        <rFont val="ＭＳ Ｐゴシック"/>
        <family val="3"/>
      </rPr>
      <t>-1</t>
    </r>
  </si>
  <si>
    <t>平成１４年１０月　暫定開園</t>
  </si>
  <si>
    <t>平成１８年　４月　正式開園</t>
  </si>
  <si>
    <t>平成14年6月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</si>
  <si>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</si>
  <si>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</si>
  <si>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</si>
  <si>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</si>
  <si>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年度</t>
    </r>
  </si>
  <si>
    <t>　5）事務室</t>
  </si>
  <si>
    <t>学校等専用利用者・招待者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</si>
  <si>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</si>
  <si>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</si>
  <si>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t>図書館
鶴瀬西分館</t>
  </si>
  <si>
    <t>平成元年 4月</t>
  </si>
  <si>
    <t>（平成21年 4月）</t>
  </si>
  <si>
    <t xml:space="preserve"> 鉄筋コンクリート造　</t>
  </si>
  <si>
    <t xml:space="preserve"> ３階建　１階部分</t>
  </si>
  <si>
    <t>　鶴瀬西 2-9-1</t>
  </si>
  <si>
    <t>　TEL  252-5945</t>
  </si>
  <si>
    <t>　FAX  252-5947</t>
  </si>
  <si>
    <t>つるせ台小学校</t>
  </si>
  <si>
    <t>つるせ台放課後児童クラブ</t>
  </si>
  <si>
    <t>　1）移築復元古　　</t>
  </si>
  <si>
    <t xml:space="preserve">   (30台）</t>
  </si>
  <si>
    <t xml:space="preserve"> 427.87㎡</t>
  </si>
  <si>
    <t>つるせ台小学校内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</si>
  <si>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</si>
  <si>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</si>
  <si>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t>（昭和56年 5月）</t>
  </si>
  <si>
    <t>ふじみ野東3‐7‐1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</si>
  <si>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（小）　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</si>
  <si>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</si>
  <si>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</t>
    </r>
  </si>
  <si>
    <t>-</t>
  </si>
  <si>
    <t>水子貝塚資料館</t>
  </si>
  <si>
    <t>難波田城資料館</t>
  </si>
  <si>
    <t>2 公民館・資料館の利用状況</t>
  </si>
  <si>
    <t>館　　　　　　名</t>
  </si>
  <si>
    <t>公　民　館</t>
  </si>
  <si>
    <t>資料館</t>
  </si>
  <si>
    <t xml:space="preserve">    　</t>
  </si>
  <si>
    <t xml:space="preserve">        資料：教育委員会　（教育要覧）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</si>
  <si>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</t>
    </r>
  </si>
  <si>
    <r>
      <t>　　　　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 　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</si>
  <si>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年度　 </t>
    </r>
  </si>
  <si>
    <t>　資料：教育委員会　（教育要覧・富士見の公民館）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</si>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</sst>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25">
    <xf numFmtId="0" fontId="0" fillId="0" borderId="0" xfId="0" applyAlignment="1">
      <alignment/>
    </xf>
    <xf numFmtId="38" fontId="0" fillId="0" borderId="0" xfId="49" applyBorder="1" applyAlignment="1">
      <alignment/>
    </xf>
    <xf numFmtId="38" fontId="0" fillId="0" borderId="0" xfId="49" applyAlignment="1">
      <alignment/>
    </xf>
    <xf numFmtId="38" fontId="0" fillId="0" borderId="0" xfId="49" applyBorder="1" applyAlignment="1">
      <alignment horizontal="center" vertical="center"/>
    </xf>
    <xf numFmtId="38" fontId="0" fillId="0" borderId="0" xfId="49" applyBorder="1" applyAlignment="1">
      <alignment/>
    </xf>
    <xf numFmtId="38" fontId="5" fillId="0" borderId="10" xfId="49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8" fontId="0" fillId="0" borderId="10" xfId="49" applyBorder="1" applyAlignment="1">
      <alignment horizontal="center" vertical="center"/>
    </xf>
    <xf numFmtId="38" fontId="0" fillId="0" borderId="10" xfId="49" applyBorder="1" applyAlignment="1">
      <alignment/>
    </xf>
    <xf numFmtId="38" fontId="0" fillId="0" borderId="10" xfId="49" applyBorder="1" applyAlignment="1">
      <alignment/>
    </xf>
    <xf numFmtId="38" fontId="0" fillId="0" borderId="10" xfId="49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6" fillId="0" borderId="11" xfId="49" applyFont="1" applyBorder="1" applyAlignment="1">
      <alignment horizontal="center" vertical="center"/>
    </xf>
    <xf numFmtId="38" fontId="6" fillId="0" borderId="12" xfId="49" applyFont="1" applyBorder="1" applyAlignment="1">
      <alignment horizontal="center" vertical="center"/>
    </xf>
    <xf numFmtId="38" fontId="6" fillId="0" borderId="13" xfId="49" applyFont="1" applyBorder="1" applyAlignment="1">
      <alignment horizontal="center" vertical="center"/>
    </xf>
    <xf numFmtId="38" fontId="6" fillId="0" borderId="14" xfId="49" applyFont="1" applyBorder="1" applyAlignment="1">
      <alignment horizontal="center" vertical="center"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center" vertical="center"/>
    </xf>
    <xf numFmtId="38" fontId="6" fillId="0" borderId="0" xfId="49" applyFont="1" applyBorder="1" applyAlignment="1">
      <alignment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12" xfId="49" applyFont="1" applyBorder="1" applyAlignment="1">
      <alignment vertical="center"/>
    </xf>
    <xf numFmtId="38" fontId="6" fillId="0" borderId="15" xfId="49" applyFont="1" applyBorder="1" applyAlignment="1">
      <alignment/>
    </xf>
    <xf numFmtId="38" fontId="6" fillId="0" borderId="17" xfId="49" applyFont="1" applyBorder="1" applyAlignment="1">
      <alignment/>
    </xf>
    <xf numFmtId="38" fontId="6" fillId="0" borderId="0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2" xfId="49" applyFont="1" applyBorder="1" applyAlignment="1">
      <alignment vertical="center" shrinkToFit="1"/>
    </xf>
    <xf numFmtId="38" fontId="6" fillId="0" borderId="19" xfId="49" applyFont="1" applyBorder="1" applyAlignment="1">
      <alignment vertical="center"/>
    </xf>
    <xf numFmtId="38" fontId="6" fillId="0" borderId="16" xfId="49" applyFont="1" applyBorder="1" applyAlignment="1">
      <alignment/>
    </xf>
    <xf numFmtId="38" fontId="6" fillId="0" borderId="18" xfId="49" applyFont="1" applyBorder="1" applyAlignment="1">
      <alignment/>
    </xf>
    <xf numFmtId="38" fontId="6" fillId="0" borderId="12" xfId="49" applyFont="1" applyBorder="1" applyAlignment="1">
      <alignment/>
    </xf>
    <xf numFmtId="38" fontId="6" fillId="0" borderId="20" xfId="49" applyFont="1" applyBorder="1" applyAlignment="1">
      <alignment vertical="center"/>
    </xf>
    <xf numFmtId="38" fontId="6" fillId="0" borderId="21" xfId="49" applyFont="1" applyBorder="1" applyAlignment="1">
      <alignment vertical="center"/>
    </xf>
    <xf numFmtId="38" fontId="6" fillId="0" borderId="20" xfId="49" applyFont="1" applyBorder="1" applyAlignment="1">
      <alignment vertical="top"/>
    </xf>
    <xf numFmtId="38" fontId="6" fillId="0" borderId="21" xfId="49" applyFont="1" applyBorder="1" applyAlignment="1">
      <alignment horizontal="right" vertical="center"/>
    </xf>
    <xf numFmtId="38" fontId="6" fillId="0" borderId="22" xfId="49" applyFont="1" applyBorder="1" applyAlignment="1">
      <alignment horizontal="right" vertical="center"/>
    </xf>
    <xf numFmtId="38" fontId="6" fillId="0" borderId="19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6" fillId="0" borderId="23" xfId="49" applyFont="1" applyBorder="1" applyAlignment="1">
      <alignment horizontal="right" vertical="center"/>
    </xf>
    <xf numFmtId="49" fontId="6" fillId="0" borderId="24" xfId="49" applyNumberFormat="1" applyFont="1" applyBorder="1" applyAlignment="1">
      <alignment horizontal="right" vertical="center"/>
    </xf>
    <xf numFmtId="38" fontId="6" fillId="0" borderId="24" xfId="49" applyFont="1" applyBorder="1" applyAlignment="1">
      <alignment horizontal="right" vertical="center"/>
    </xf>
    <xf numFmtId="38" fontId="0" fillId="0" borderId="0" xfId="49" applyAlignment="1">
      <alignment vertical="center"/>
    </xf>
    <xf numFmtId="38" fontId="0" fillId="0" borderId="0" xfId="49" applyBorder="1" applyAlignment="1">
      <alignment vertical="center"/>
    </xf>
    <xf numFmtId="38" fontId="6" fillId="0" borderId="18" xfId="49" applyFont="1" applyBorder="1" applyAlignment="1">
      <alignment horizontal="distributed" vertical="center"/>
    </xf>
    <xf numFmtId="38" fontId="6" fillId="0" borderId="18" xfId="49" applyFont="1" applyBorder="1" applyAlignment="1">
      <alignment/>
    </xf>
    <xf numFmtId="38" fontId="6" fillId="0" borderId="12" xfId="49" applyFont="1" applyBorder="1" applyAlignment="1">
      <alignment horizontal="center" vertical="center" wrapText="1"/>
    </xf>
    <xf numFmtId="38" fontId="6" fillId="0" borderId="15" xfId="49" applyFont="1" applyBorder="1" applyAlignment="1">
      <alignment/>
    </xf>
    <xf numFmtId="38" fontId="6" fillId="0" borderId="20" xfId="49" applyFont="1" applyBorder="1" applyAlignment="1">
      <alignment/>
    </xf>
    <xf numFmtId="38" fontId="6" fillId="0" borderId="19" xfId="49" applyFont="1" applyBorder="1" applyAlignment="1">
      <alignment horizontal="distributed" vertical="center"/>
    </xf>
    <xf numFmtId="0" fontId="6" fillId="0" borderId="21" xfId="0" applyFont="1" applyBorder="1" applyAlignment="1">
      <alignment/>
    </xf>
    <xf numFmtId="38" fontId="6" fillId="0" borderId="19" xfId="49" applyFont="1" applyBorder="1" applyAlignment="1">
      <alignment/>
    </xf>
    <xf numFmtId="38" fontId="6" fillId="0" borderId="21" xfId="49" applyFont="1" applyBorder="1" applyAlignment="1">
      <alignment horizontal="center" vertical="center" wrapText="1"/>
    </xf>
    <xf numFmtId="38" fontId="6" fillId="0" borderId="21" xfId="49" applyFont="1" applyBorder="1" applyAlignment="1">
      <alignment/>
    </xf>
    <xf numFmtId="38" fontId="6" fillId="0" borderId="10" xfId="49" applyFont="1" applyBorder="1" applyAlignment="1">
      <alignment vertical="center"/>
    </xf>
    <xf numFmtId="38" fontId="6" fillId="0" borderId="25" xfId="49" applyFont="1" applyBorder="1" applyAlignment="1">
      <alignment/>
    </xf>
    <xf numFmtId="0" fontId="0" fillId="0" borderId="0" xfId="0" applyBorder="1" applyAlignment="1">
      <alignment/>
    </xf>
    <xf numFmtId="38" fontId="0" fillId="0" borderId="18" xfId="49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38" fontId="0" fillId="0" borderId="24" xfId="49" applyFont="1" applyBorder="1" applyAlignment="1">
      <alignment horizontal="center" vertical="center"/>
    </xf>
    <xf numFmtId="38" fontId="6" fillId="0" borderId="12" xfId="49" applyFont="1" applyBorder="1" applyAlignment="1">
      <alignment vertical="top"/>
    </xf>
    <xf numFmtId="0" fontId="6" fillId="0" borderId="1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 shrinkToFit="1"/>
    </xf>
    <xf numFmtId="38" fontId="0" fillId="0" borderId="18" xfId="49" applyBorder="1" applyAlignment="1">
      <alignment vertical="center"/>
    </xf>
    <xf numFmtId="38" fontId="6" fillId="0" borderId="0" xfId="49" applyFont="1" applyBorder="1" applyAlignment="1">
      <alignment vertical="center" shrinkToFit="1"/>
    </xf>
    <xf numFmtId="38" fontId="0" fillId="0" borderId="12" xfId="49" applyBorder="1" applyAlignment="1">
      <alignment vertical="center"/>
    </xf>
    <xf numFmtId="0" fontId="0" fillId="0" borderId="19" xfId="0" applyBorder="1" applyAlignment="1">
      <alignment/>
    </xf>
    <xf numFmtId="38" fontId="0" fillId="0" borderId="0" xfId="49" applyFont="1" applyFill="1" applyAlignment="1">
      <alignment/>
    </xf>
    <xf numFmtId="38" fontId="7" fillId="0" borderId="24" xfId="49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38" fontId="7" fillId="0" borderId="22" xfId="49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38" fontId="6" fillId="0" borderId="19" xfId="49" applyFont="1" applyBorder="1" applyAlignment="1">
      <alignment vertical="center" wrapText="1"/>
    </xf>
    <xf numFmtId="38" fontId="6" fillId="0" borderId="16" xfId="49" applyFont="1" applyBorder="1" applyAlignment="1">
      <alignment/>
    </xf>
    <xf numFmtId="38" fontId="6" fillId="0" borderId="16" xfId="49" applyFont="1" applyBorder="1" applyAlignment="1">
      <alignment vertical="center" wrapText="1"/>
    </xf>
    <xf numFmtId="38" fontId="6" fillId="0" borderId="19" xfId="49" applyFont="1" applyBorder="1" applyAlignment="1">
      <alignment/>
    </xf>
    <xf numFmtId="38" fontId="6" fillId="0" borderId="18" xfId="49" applyFont="1" applyBorder="1" applyAlignment="1">
      <alignment vertical="top"/>
    </xf>
    <xf numFmtId="38" fontId="6" fillId="0" borderId="19" xfId="49" applyFont="1" applyBorder="1" applyAlignment="1">
      <alignment vertical="top"/>
    </xf>
    <xf numFmtId="38" fontId="6" fillId="0" borderId="22" xfId="49" applyFont="1" applyBorder="1" applyAlignment="1">
      <alignment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4" fillId="0" borderId="0" xfId="49" applyFont="1" applyBorder="1" applyAlignment="1">
      <alignment horizontal="left" vertical="center" indent="1"/>
    </xf>
    <xf numFmtId="38" fontId="0" fillId="0" borderId="16" xfId="49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38" fontId="0" fillId="0" borderId="0" xfId="49" applyFill="1" applyBorder="1" applyAlignment="1">
      <alignment/>
    </xf>
    <xf numFmtId="38" fontId="0" fillId="0" borderId="10" xfId="49" applyFont="1" applyBorder="1" applyAlignment="1">
      <alignment/>
    </xf>
    <xf numFmtId="38" fontId="0" fillId="0" borderId="10" xfId="49" applyFill="1" applyBorder="1" applyAlignment="1">
      <alignment/>
    </xf>
    <xf numFmtId="38" fontId="0" fillId="0" borderId="14" xfId="49" applyFont="1" applyBorder="1" applyAlignment="1">
      <alignment horizontal="center" vertical="center"/>
    </xf>
    <xf numFmtId="38" fontId="4" fillId="0" borderId="0" xfId="49" applyFont="1" applyAlignment="1">
      <alignment horizontal="left" vertical="center" indent="1"/>
    </xf>
    <xf numFmtId="38" fontId="6" fillId="0" borderId="24" xfId="49" applyFont="1" applyFill="1" applyBorder="1" applyAlignment="1">
      <alignment horizontal="center" vertical="center" wrapText="1"/>
    </xf>
    <xf numFmtId="38" fontId="6" fillId="0" borderId="21" xfId="49" applyFont="1" applyFill="1" applyBorder="1" applyAlignment="1">
      <alignment horizontal="center" vertical="center" wrapText="1"/>
    </xf>
    <xf numFmtId="38" fontId="0" fillId="0" borderId="17" xfId="49" applyFont="1" applyBorder="1" applyAlignment="1">
      <alignment horizontal="distributed" vertical="center" indent="1"/>
    </xf>
    <xf numFmtId="38" fontId="0" fillId="0" borderId="0" xfId="49" applyBorder="1" applyAlignment="1">
      <alignment horizontal="right" vertical="center"/>
    </xf>
    <xf numFmtId="38" fontId="0" fillId="0" borderId="15" xfId="49" applyFill="1" applyBorder="1" applyAlignment="1">
      <alignment horizontal="right" vertical="center"/>
    </xf>
    <xf numFmtId="38" fontId="0" fillId="0" borderId="0" xfId="49" applyFill="1" applyBorder="1" applyAlignment="1">
      <alignment horizontal="right" vertical="center"/>
    </xf>
    <xf numFmtId="38" fontId="0" fillId="0" borderId="0" xfId="49" applyFont="1" applyBorder="1" applyAlignment="1">
      <alignment horizontal="distributed" vertical="center" indent="1"/>
    </xf>
    <xf numFmtId="38" fontId="0" fillId="0" borderId="12" xfId="49" applyFill="1" applyBorder="1" applyAlignment="1">
      <alignment horizontal="right" vertical="center"/>
    </xf>
    <xf numFmtId="38" fontId="0" fillId="0" borderId="0" xfId="49" applyFont="1" applyBorder="1" applyAlignment="1">
      <alignment/>
    </xf>
    <xf numFmtId="38" fontId="0" fillId="0" borderId="20" xfId="49" applyFont="1" applyBorder="1" applyAlignment="1">
      <alignment horizontal="distributed" vertical="center" indent="1"/>
    </xf>
    <xf numFmtId="38" fontId="0" fillId="0" borderId="21" xfId="49" applyFill="1" applyBorder="1" applyAlignment="1">
      <alignment horizontal="right" vertical="center"/>
    </xf>
    <xf numFmtId="38" fontId="0" fillId="0" borderId="20" xfId="49" applyFill="1" applyBorder="1" applyAlignment="1">
      <alignment horizontal="right" vertical="center"/>
    </xf>
    <xf numFmtId="38" fontId="0" fillId="0" borderId="23" xfId="49" applyFont="1" applyBorder="1" applyAlignment="1">
      <alignment horizontal="distributed" vertical="center" indent="1"/>
    </xf>
    <xf numFmtId="38" fontId="0" fillId="0" borderId="0" xfId="49" applyFont="1" applyAlignment="1">
      <alignment/>
    </xf>
    <xf numFmtId="38" fontId="0" fillId="0" borderId="0" xfId="49" applyFill="1" applyAlignment="1">
      <alignment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38" fontId="0" fillId="0" borderId="18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17" xfId="49" applyFont="1" applyBorder="1" applyAlignment="1">
      <alignment horizontal="distributed" vertical="center" indent="1" shrinkToFit="1"/>
    </xf>
    <xf numFmtId="38" fontId="0" fillId="0" borderId="15" xfId="49" applyFill="1" applyBorder="1" applyAlignment="1">
      <alignment horizontal="right" vertical="center" shrinkToFit="1"/>
    </xf>
    <xf numFmtId="38" fontId="0" fillId="0" borderId="0" xfId="49" applyFill="1" applyAlignment="1">
      <alignment horizontal="right" vertical="center" shrinkToFit="1"/>
    </xf>
    <xf numFmtId="3" fontId="0" fillId="0" borderId="0" xfId="0" applyNumberFormat="1" applyFill="1" applyAlignment="1">
      <alignment horizontal="right" vertical="center" shrinkToFit="1"/>
    </xf>
    <xf numFmtId="38" fontId="0" fillId="0" borderId="0" xfId="49" applyFont="1" applyBorder="1" applyAlignment="1">
      <alignment horizontal="distributed" vertical="center" indent="1" shrinkToFit="1"/>
    </xf>
    <xf numFmtId="38" fontId="0" fillId="0" borderId="12" xfId="49" applyFill="1" applyBorder="1" applyAlignment="1">
      <alignment horizontal="right" vertical="center" shrinkToFit="1"/>
    </xf>
    <xf numFmtId="38" fontId="0" fillId="0" borderId="0" xfId="49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 horizontal="right" vertical="center" shrinkToFit="1"/>
    </xf>
    <xf numFmtId="0" fontId="0" fillId="0" borderId="0" xfId="0" applyBorder="1" applyAlignment="1">
      <alignment horizontal="distributed" vertical="center" indent="1"/>
    </xf>
    <xf numFmtId="38" fontId="0" fillId="0" borderId="12" xfId="49" applyFont="1" applyFill="1" applyBorder="1" applyAlignment="1">
      <alignment horizontal="right" vertical="center" shrinkToFit="1"/>
    </xf>
    <xf numFmtId="38" fontId="0" fillId="0" borderId="27" xfId="49" applyFont="1" applyBorder="1" applyAlignment="1">
      <alignment horizontal="distributed" vertical="center" indent="1" shrinkToFit="1"/>
    </xf>
    <xf numFmtId="38" fontId="0" fillId="0" borderId="21" xfId="49" applyFont="1" applyFill="1" applyBorder="1" applyAlignment="1">
      <alignment horizontal="right" vertical="center" shrinkToFit="1"/>
    </xf>
    <xf numFmtId="38" fontId="0" fillId="0" borderId="20" xfId="49" applyFill="1" applyBorder="1" applyAlignment="1">
      <alignment horizontal="right" vertical="center" shrinkToFit="1"/>
    </xf>
    <xf numFmtId="38" fontId="0" fillId="0" borderId="20" xfId="49" applyFont="1" applyFill="1" applyBorder="1" applyAlignment="1">
      <alignment horizontal="right" vertical="center" shrinkToFit="1"/>
    </xf>
    <xf numFmtId="38" fontId="0" fillId="0" borderId="28" xfId="49" applyFont="1" applyBorder="1" applyAlignment="1">
      <alignment horizontal="distributed" vertical="center" indent="1"/>
    </xf>
    <xf numFmtId="38" fontId="0" fillId="0" borderId="29" xfId="49" applyFill="1" applyBorder="1" applyAlignment="1">
      <alignment horizontal="right" vertical="center" shrinkToFit="1"/>
    </xf>
    <xf numFmtId="38" fontId="0" fillId="0" borderId="10" xfId="49" applyFill="1" applyBorder="1" applyAlignment="1">
      <alignment horizontal="right" vertical="center" shrinkToFit="1"/>
    </xf>
    <xf numFmtId="38" fontId="0" fillId="0" borderId="28" xfId="49" applyFill="1" applyBorder="1" applyAlignment="1">
      <alignment horizontal="right" vertical="center" shrinkToFit="1"/>
    </xf>
    <xf numFmtId="38" fontId="0" fillId="0" borderId="0" xfId="49" applyFont="1" applyFill="1" applyAlignment="1">
      <alignment horizontal="right"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38" fontId="0" fillId="0" borderId="0" xfId="49" applyBorder="1" applyAlignment="1">
      <alignment horizontal="right" indent="1"/>
    </xf>
    <xf numFmtId="38" fontId="5" fillId="0" borderId="10" xfId="49" applyFont="1" applyBorder="1" applyAlignment="1">
      <alignment horizontal="right" vertical="center"/>
    </xf>
    <xf numFmtId="38" fontId="0" fillId="0" borderId="10" xfId="49" applyBorder="1" applyAlignment="1">
      <alignment horizontal="right" indent="1"/>
    </xf>
    <xf numFmtId="38" fontId="0" fillId="0" borderId="30" xfId="49" applyFont="1" applyBorder="1" applyAlignment="1">
      <alignment horizontal="distributed" vertical="center" indent="1"/>
    </xf>
    <xf numFmtId="38" fontId="0" fillId="0" borderId="21" xfId="49" applyFont="1" applyBorder="1" applyAlignment="1">
      <alignment horizontal="center" vertical="center"/>
    </xf>
    <xf numFmtId="38" fontId="0" fillId="0" borderId="0" xfId="49" applyAlignment="1">
      <alignment/>
    </xf>
    <xf numFmtId="38" fontId="0" fillId="0" borderId="15" xfId="49" applyFont="1" applyBorder="1" applyAlignment="1">
      <alignment horizontal="left" vertical="center" indent="2"/>
    </xf>
    <xf numFmtId="38" fontId="0" fillId="0" borderId="12" xfId="49" applyFont="1" applyBorder="1" applyAlignment="1">
      <alignment horizontal="left" vertical="center" indent="2"/>
    </xf>
    <xf numFmtId="38" fontId="0" fillId="0" borderId="31" xfId="49" applyFont="1" applyBorder="1" applyAlignment="1">
      <alignment horizontal="center" vertical="center"/>
    </xf>
    <xf numFmtId="38" fontId="0" fillId="0" borderId="32" xfId="49" applyFont="1" applyBorder="1" applyAlignment="1">
      <alignment horizontal="distributed" vertical="center" indent="1"/>
    </xf>
    <xf numFmtId="38" fontId="0" fillId="0" borderId="33" xfId="49" applyFont="1" applyBorder="1" applyAlignment="1">
      <alignment horizontal="distributed" vertical="center" indent="1"/>
    </xf>
    <xf numFmtId="38" fontId="0" fillId="0" borderId="34" xfId="49" applyFont="1" applyBorder="1" applyAlignment="1">
      <alignment horizontal="distributed" vertical="center" indent="1"/>
    </xf>
    <xf numFmtId="38" fontId="0" fillId="0" borderId="12" xfId="49" applyFont="1" applyBorder="1" applyAlignment="1">
      <alignment/>
    </xf>
    <xf numFmtId="38" fontId="0" fillId="0" borderId="35" xfId="49" applyFont="1" applyBorder="1" applyAlignment="1">
      <alignment horizontal="right" vertical="center" indent="1"/>
    </xf>
    <xf numFmtId="38" fontId="0" fillId="0" borderId="12" xfId="49" applyBorder="1" applyAlignment="1">
      <alignment/>
    </xf>
    <xf numFmtId="38" fontId="0" fillId="0" borderId="35" xfId="49" applyBorder="1" applyAlignment="1">
      <alignment horizontal="right" indent="1"/>
    </xf>
    <xf numFmtId="38" fontId="0" fillId="0" borderId="15" xfId="49" applyFont="1" applyBorder="1" applyAlignment="1">
      <alignment vertical="center"/>
    </xf>
    <xf numFmtId="38" fontId="0" fillId="0" borderId="36" xfId="49" applyFont="1" applyBorder="1" applyAlignment="1">
      <alignment horizontal="right" vertical="center" indent="1"/>
    </xf>
    <xf numFmtId="38" fontId="0" fillId="0" borderId="31" xfId="49" applyBorder="1" applyAlignment="1">
      <alignment/>
    </xf>
    <xf numFmtId="38" fontId="0" fillId="0" borderId="37" xfId="49" applyFont="1" applyBorder="1" applyAlignment="1">
      <alignment horizontal="distributed" indent="1"/>
    </xf>
    <xf numFmtId="38" fontId="0" fillId="0" borderId="12" xfId="49" applyFont="1" applyBorder="1" applyAlignment="1">
      <alignment vertical="center"/>
    </xf>
    <xf numFmtId="38" fontId="0" fillId="0" borderId="37" xfId="49" applyBorder="1" applyAlignment="1">
      <alignment horizontal="distributed" indent="1"/>
    </xf>
    <xf numFmtId="38" fontId="0" fillId="0" borderId="31" xfId="49" applyBorder="1" applyAlignment="1">
      <alignment vertical="center"/>
    </xf>
    <xf numFmtId="38" fontId="8" fillId="0" borderId="12" xfId="49" applyFont="1" applyBorder="1" applyAlignment="1">
      <alignment vertical="center"/>
    </xf>
    <xf numFmtId="38" fontId="0" fillId="0" borderId="12" xfId="49" applyFont="1" applyBorder="1" applyAlignment="1">
      <alignment horizontal="left" vertical="center" indent="1"/>
    </xf>
    <xf numFmtId="38" fontId="0" fillId="0" borderId="12" xfId="49" applyFont="1" applyBorder="1" applyAlignment="1">
      <alignment horizontal="left" vertical="center" indent="3"/>
    </xf>
    <xf numFmtId="38" fontId="0" fillId="0" borderId="35" xfId="49" applyBorder="1" applyAlignment="1">
      <alignment horizontal="right" vertical="center" indent="1"/>
    </xf>
    <xf numFmtId="38" fontId="0" fillId="0" borderId="12" xfId="49" applyFont="1" applyBorder="1" applyAlignment="1">
      <alignment horizontal="left" vertical="center" indent="4"/>
    </xf>
    <xf numFmtId="38" fontId="0" fillId="0" borderId="38" xfId="49" applyBorder="1" applyAlignment="1">
      <alignment horizontal="distributed" indent="1"/>
    </xf>
    <xf numFmtId="49" fontId="0" fillId="0" borderId="21" xfId="49" applyNumberFormat="1" applyFont="1" applyBorder="1" applyAlignment="1">
      <alignment horizontal="left" vertical="center" indent="4"/>
    </xf>
    <xf numFmtId="38" fontId="0" fillId="0" borderId="27" xfId="49" applyFont="1" applyBorder="1" applyAlignment="1">
      <alignment horizontal="right" vertical="center" indent="1"/>
    </xf>
    <xf numFmtId="38" fontId="0" fillId="0" borderId="21" xfId="49" applyBorder="1" applyAlignment="1">
      <alignment/>
    </xf>
    <xf numFmtId="38" fontId="0" fillId="0" borderId="27" xfId="49" applyBorder="1" applyAlignment="1">
      <alignment horizontal="right" indent="1"/>
    </xf>
    <xf numFmtId="38" fontId="0" fillId="0" borderId="21" xfId="49" applyFont="1" applyBorder="1" applyAlignment="1">
      <alignment vertical="center"/>
    </xf>
    <xf numFmtId="38" fontId="0" fillId="0" borderId="39" xfId="49" applyBorder="1" applyAlignment="1">
      <alignment/>
    </xf>
    <xf numFmtId="38" fontId="0" fillId="0" borderId="15" xfId="49" applyBorder="1" applyAlignment="1">
      <alignment vertical="center"/>
    </xf>
    <xf numFmtId="38" fontId="0" fillId="0" borderId="36" xfId="49" applyBorder="1" applyAlignment="1">
      <alignment vertical="center"/>
    </xf>
    <xf numFmtId="38" fontId="0" fillId="0" borderId="15" xfId="49" applyFont="1" applyBorder="1" applyAlignment="1">
      <alignment horizontal="left" vertical="center" wrapText="1" indent="2"/>
    </xf>
    <xf numFmtId="38" fontId="0" fillId="0" borderId="36" xfId="49" applyFont="1" applyBorder="1" applyAlignment="1">
      <alignment horizontal="right" vertical="center" wrapText="1" indent="1"/>
    </xf>
    <xf numFmtId="38" fontId="0" fillId="0" borderId="15" xfId="49" applyFont="1" applyBorder="1" applyAlignment="1">
      <alignment horizontal="left" vertical="center" indent="1"/>
    </xf>
    <xf numFmtId="38" fontId="0" fillId="0" borderId="40" xfId="49" applyBorder="1" applyAlignment="1">
      <alignment vertical="center"/>
    </xf>
    <xf numFmtId="38" fontId="0" fillId="0" borderId="12" xfId="49" applyFont="1" applyBorder="1" applyAlignment="1">
      <alignment horizontal="left" vertical="center" wrapText="1" indent="2"/>
    </xf>
    <xf numFmtId="38" fontId="0" fillId="0" borderId="35" xfId="49" applyFont="1" applyBorder="1" applyAlignment="1">
      <alignment horizontal="right" vertical="center" wrapText="1" indent="1"/>
    </xf>
    <xf numFmtId="38" fontId="0" fillId="0" borderId="31" xfId="49" applyFont="1" applyBorder="1" applyAlignment="1">
      <alignment vertical="center"/>
    </xf>
    <xf numFmtId="38" fontId="0" fillId="0" borderId="26" xfId="49" applyBorder="1" applyAlignment="1">
      <alignment horizontal="left" vertical="center" indent="2"/>
    </xf>
    <xf numFmtId="38" fontId="0" fillId="0" borderId="41" xfId="49" applyBorder="1" applyAlignment="1">
      <alignment horizontal="right" vertical="center" indent="1"/>
    </xf>
    <xf numFmtId="38" fontId="0" fillId="0" borderId="26" xfId="49" applyFont="1" applyBorder="1" applyAlignment="1">
      <alignment horizontal="left" vertical="center" indent="2"/>
    </xf>
    <xf numFmtId="38" fontId="0" fillId="0" borderId="41" xfId="49" applyFont="1" applyBorder="1" applyAlignment="1">
      <alignment horizontal="right" vertical="center" indent="1"/>
    </xf>
    <xf numFmtId="0" fontId="0" fillId="0" borderId="26" xfId="0" applyBorder="1" applyAlignment="1">
      <alignment horizontal="left" vertical="center" indent="2"/>
    </xf>
    <xf numFmtId="0" fontId="0" fillId="0" borderId="41" xfId="0" applyBorder="1" applyAlignment="1">
      <alignment horizontal="right" vertical="center" indent="1"/>
    </xf>
    <xf numFmtId="38" fontId="0" fillId="0" borderId="26" xfId="49" applyFont="1" applyBorder="1" applyAlignment="1">
      <alignment horizontal="left" vertical="center" indent="1"/>
    </xf>
    <xf numFmtId="38" fontId="0" fillId="0" borderId="42" xfId="49" applyBorder="1" applyAlignment="1">
      <alignment vertical="center"/>
    </xf>
    <xf numFmtId="38" fontId="0" fillId="0" borderId="0" xfId="49" applyAlignment="1">
      <alignment horizontal="right" vertical="center"/>
    </xf>
    <xf numFmtId="38" fontId="0" fillId="0" borderId="0" xfId="49" applyAlignment="1">
      <alignment horizontal="right" indent="1"/>
    </xf>
    <xf numFmtId="38" fontId="0" fillId="0" borderId="43" xfId="49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 vertical="center"/>
    </xf>
    <xf numFmtId="38" fontId="4" fillId="0" borderId="0" xfId="49" applyFont="1" applyAlignment="1">
      <alignment/>
    </xf>
    <xf numFmtId="38" fontId="4" fillId="0" borderId="0" xfId="49" applyFont="1" applyBorder="1" applyAlignment="1">
      <alignment/>
    </xf>
    <xf numFmtId="38" fontId="4" fillId="0" borderId="0" xfId="49" applyFont="1" applyAlignment="1">
      <alignment/>
    </xf>
    <xf numFmtId="0" fontId="0" fillId="0" borderId="0" xfId="0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38" fontId="0" fillId="0" borderId="0" xfId="49" applyFont="1" applyBorder="1" applyAlignment="1">
      <alignment horizontal="center" vertical="center" textRotation="255"/>
    </xf>
    <xf numFmtId="198" fontId="0" fillId="0" borderId="0" xfId="49" applyNumberFormat="1" applyFont="1" applyBorder="1" applyAlignment="1">
      <alignment horizontal="left" vertical="center"/>
    </xf>
    <xf numFmtId="49" fontId="0" fillId="0" borderId="0" xfId="49" applyNumberFormat="1" applyFont="1" applyBorder="1" applyAlignment="1">
      <alignment horizontal="right" vertical="center"/>
    </xf>
    <xf numFmtId="38" fontId="0" fillId="0" borderId="0" xfId="49" applyFont="1" applyBorder="1" applyAlignment="1">
      <alignment/>
    </xf>
    <xf numFmtId="38" fontId="0" fillId="0" borderId="0" xfId="49" applyBorder="1" applyAlignment="1">
      <alignment horizontal="center" vertical="center" textRotation="255"/>
    </xf>
    <xf numFmtId="38" fontId="0" fillId="0" borderId="0" xfId="49" applyFont="1" applyBorder="1" applyAlignment="1">
      <alignment horizontal="center" vertical="top" textRotation="255"/>
    </xf>
    <xf numFmtId="38" fontId="0" fillId="0" borderId="0" xfId="49" applyBorder="1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49" fontId="0" fillId="0" borderId="0" xfId="49" applyNumberForma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 indent="1"/>
    </xf>
    <xf numFmtId="0" fontId="0" fillId="0" borderId="10" xfId="0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3" fontId="0" fillId="0" borderId="47" xfId="0" applyNumberFormat="1" applyBorder="1" applyAlignment="1">
      <alignment horizontal="right" vertical="center" indent="1"/>
    </xf>
    <xf numFmtId="184" fontId="0" fillId="0" borderId="47" xfId="0" applyNumberFormat="1" applyBorder="1" applyAlignment="1">
      <alignment horizontal="right" vertical="center" indent="1"/>
    </xf>
    <xf numFmtId="3" fontId="0" fillId="0" borderId="29" xfId="0" applyNumberFormat="1" applyBorder="1" applyAlignment="1">
      <alignment horizontal="right" vertical="center" indent="1"/>
    </xf>
    <xf numFmtId="38" fontId="0" fillId="0" borderId="12" xfId="49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 shrinkToFit="1"/>
    </xf>
    <xf numFmtId="38" fontId="0" fillId="0" borderId="35" xfId="49" applyFont="1" applyBorder="1" applyAlignment="1">
      <alignment horizontal="distributed" vertical="center" indent="1" shrinkToFit="1"/>
    </xf>
    <xf numFmtId="38" fontId="0" fillId="0" borderId="24" xfId="49" applyFont="1" applyBorder="1" applyAlignment="1">
      <alignment horizontal="distributed" vertical="center" indent="1"/>
    </xf>
    <xf numFmtId="49" fontId="0" fillId="0" borderId="19" xfId="49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38" fontId="0" fillId="0" borderId="43" xfId="49" applyBorder="1" applyAlignment="1">
      <alignment/>
    </xf>
    <xf numFmtId="38" fontId="6" fillId="0" borderId="25" xfId="49" applyFont="1" applyBorder="1" applyAlignment="1">
      <alignment horizontal="left" vertical="center"/>
    </xf>
    <xf numFmtId="38" fontId="6" fillId="0" borderId="15" xfId="49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 shrinkToFit="1"/>
    </xf>
    <xf numFmtId="38" fontId="0" fillId="0" borderId="29" xfId="49" applyFill="1" applyBorder="1" applyAlignment="1">
      <alignment horizontal="right" vertical="center"/>
    </xf>
    <xf numFmtId="38" fontId="0" fillId="0" borderId="28" xfId="49" applyFill="1" applyBorder="1" applyAlignment="1">
      <alignment horizontal="right" vertical="center"/>
    </xf>
    <xf numFmtId="0" fontId="6" fillId="0" borderId="26" xfId="0" applyFont="1" applyBorder="1" applyAlignment="1">
      <alignment vertical="center" shrinkToFit="1"/>
    </xf>
    <xf numFmtId="38" fontId="0" fillId="0" borderId="16" xfId="49" applyFont="1" applyBorder="1" applyAlignment="1">
      <alignment horizontal="distributed" vertical="center" indent="1"/>
    </xf>
    <xf numFmtId="38" fontId="0" fillId="0" borderId="18" xfId="49" applyFont="1" applyBorder="1" applyAlignment="1">
      <alignment horizontal="distributed" vertical="center" indent="1"/>
    </xf>
    <xf numFmtId="38" fontId="0" fillId="0" borderId="21" xfId="49" applyFont="1" applyBorder="1" applyAlignment="1">
      <alignment horizontal="distributed" vertical="center" indent="1"/>
    </xf>
    <xf numFmtId="38" fontId="0" fillId="0" borderId="22" xfId="49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6" fillId="0" borderId="18" xfId="0" applyFont="1" applyFill="1" applyBorder="1" applyAlignment="1">
      <alignment vertical="center"/>
    </xf>
    <xf numFmtId="0" fontId="6" fillId="0" borderId="19" xfId="0" applyFont="1" applyBorder="1" applyAlignment="1">
      <alignment vertical="top" wrapText="1"/>
    </xf>
    <xf numFmtId="38" fontId="6" fillId="0" borderId="21" xfId="49" applyFont="1" applyBorder="1" applyAlignment="1">
      <alignment horizontal="left" vertical="center"/>
    </xf>
    <xf numFmtId="38" fontId="6" fillId="0" borderId="16" xfId="49" applyFont="1" applyFill="1" applyBorder="1" applyAlignment="1">
      <alignment horizontal="center"/>
    </xf>
    <xf numFmtId="38" fontId="6" fillId="0" borderId="15" xfId="49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 wrapText="1"/>
    </xf>
    <xf numFmtId="38" fontId="6" fillId="0" borderId="16" xfId="49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top" shrinkToFit="1"/>
    </xf>
    <xf numFmtId="38" fontId="6" fillId="0" borderId="19" xfId="49" applyFont="1" applyFill="1" applyBorder="1" applyAlignment="1">
      <alignment horizontal="center" vertical="top"/>
    </xf>
    <xf numFmtId="38" fontId="6" fillId="0" borderId="21" xfId="49" applyFont="1" applyFill="1" applyBorder="1" applyAlignment="1">
      <alignment horizontal="center" vertical="top"/>
    </xf>
    <xf numFmtId="38" fontId="6" fillId="0" borderId="21" xfId="49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horizontal="center" vertical="center" shrinkToFit="1"/>
    </xf>
    <xf numFmtId="38" fontId="6" fillId="0" borderId="21" xfId="49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vertical="center"/>
    </xf>
    <xf numFmtId="38" fontId="6" fillId="0" borderId="16" xfId="49" applyFont="1" applyFill="1" applyBorder="1" applyAlignment="1">
      <alignment vertical="center"/>
    </xf>
    <xf numFmtId="38" fontId="6" fillId="0" borderId="15" xfId="49" applyFont="1" applyFill="1" applyBorder="1" applyAlignment="1">
      <alignment shrinkToFit="1"/>
    </xf>
    <xf numFmtId="38" fontId="6" fillId="0" borderId="12" xfId="49" applyFont="1" applyFill="1" applyBorder="1" applyAlignment="1">
      <alignment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vertical="center"/>
    </xf>
    <xf numFmtId="38" fontId="6" fillId="0" borderId="12" xfId="49" applyFont="1" applyFill="1" applyBorder="1" applyAlignment="1">
      <alignment vertical="center" shrinkToFit="1"/>
    </xf>
    <xf numFmtId="38" fontId="6" fillId="0" borderId="19" xfId="49" applyFont="1" applyFill="1" applyBorder="1" applyAlignment="1">
      <alignment vertical="center"/>
    </xf>
    <xf numFmtId="38" fontId="6" fillId="0" borderId="19" xfId="49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45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49" fontId="0" fillId="0" borderId="46" xfId="0" applyNumberFormat="1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38" fontId="0" fillId="0" borderId="19" xfId="49" applyFont="1" applyFill="1" applyBorder="1" applyAlignment="1">
      <alignment horizontal="right" vertical="center" indent="1"/>
    </xf>
    <xf numFmtId="38" fontId="0" fillId="0" borderId="24" xfId="49" applyFill="1" applyBorder="1" applyAlignment="1">
      <alignment horizontal="right" vertical="center" indent="1"/>
    </xf>
    <xf numFmtId="38" fontId="0" fillId="0" borderId="16" xfId="49" applyFont="1" applyFill="1" applyBorder="1" applyAlignment="1">
      <alignment horizontal="right" vertical="center" indent="1"/>
    </xf>
    <xf numFmtId="38" fontId="0" fillId="0" borderId="15" xfId="49" applyFill="1" applyBorder="1" applyAlignment="1">
      <alignment horizontal="right" vertical="center" indent="1"/>
    </xf>
    <xf numFmtId="38" fontId="0" fillId="0" borderId="22" xfId="49" applyFont="1" applyFill="1" applyBorder="1" applyAlignment="1">
      <alignment horizontal="right" vertical="center" indent="1"/>
    </xf>
    <xf numFmtId="38" fontId="0" fillId="0" borderId="21" xfId="49" applyFill="1" applyBorder="1" applyAlignment="1">
      <alignment horizontal="right" vertical="center" indent="1"/>
    </xf>
    <xf numFmtId="38" fontId="0" fillId="0" borderId="18" xfId="49" applyFont="1" applyFill="1" applyBorder="1" applyAlignment="1">
      <alignment horizontal="right" vertical="center" indent="1"/>
    </xf>
    <xf numFmtId="38" fontId="0" fillId="0" borderId="12" xfId="49" applyFont="1" applyFill="1" applyBorder="1" applyAlignment="1">
      <alignment horizontal="right" vertical="center" indent="1"/>
    </xf>
    <xf numFmtId="38" fontId="0" fillId="0" borderId="24" xfId="49" applyFont="1" applyFill="1" applyBorder="1" applyAlignment="1">
      <alignment horizontal="right" vertical="center" indent="1"/>
    </xf>
    <xf numFmtId="38" fontId="0" fillId="0" borderId="21" xfId="49" applyFont="1" applyFill="1" applyBorder="1" applyAlignment="1">
      <alignment horizontal="right" vertical="center" indent="1"/>
    </xf>
    <xf numFmtId="38" fontId="0" fillId="0" borderId="47" xfId="49" applyFont="1" applyFill="1" applyBorder="1" applyAlignment="1">
      <alignment horizontal="right" vertical="center" indent="1"/>
    </xf>
    <xf numFmtId="38" fontId="0" fillId="0" borderId="29" xfId="49" applyFont="1" applyFill="1" applyBorder="1" applyAlignment="1">
      <alignment horizontal="right" vertical="center" indent="1"/>
    </xf>
    <xf numFmtId="38" fontId="0" fillId="0" borderId="15" xfId="49" applyFont="1" applyFill="1" applyBorder="1" applyAlignment="1">
      <alignment horizontal="right" vertical="center" indent="1"/>
    </xf>
    <xf numFmtId="196" fontId="0" fillId="0" borderId="15" xfId="49" applyNumberFormat="1" applyFont="1" applyFill="1" applyBorder="1" applyAlignment="1">
      <alignment horizontal="right" vertical="center" indent="1"/>
    </xf>
    <xf numFmtId="196" fontId="0" fillId="0" borderId="12" xfId="49" applyNumberFormat="1" applyFont="1" applyFill="1" applyBorder="1" applyAlignment="1">
      <alignment horizontal="right" vertical="center" indent="1"/>
    </xf>
    <xf numFmtId="196" fontId="0" fillId="0" borderId="21" xfId="49" applyNumberFormat="1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196" fontId="0" fillId="0" borderId="12" xfId="0" applyNumberFormat="1" applyFill="1" applyBorder="1" applyAlignment="1">
      <alignment horizontal="right" vertical="center" indent="1"/>
    </xf>
    <xf numFmtId="38" fontId="0" fillId="0" borderId="21" xfId="49" applyFont="1" applyFill="1" applyBorder="1" applyAlignment="1">
      <alignment horizontal="right" vertical="center" indent="1"/>
    </xf>
    <xf numFmtId="196" fontId="0" fillId="0" borderId="24" xfId="49" applyNumberFormat="1" applyFont="1" applyFill="1" applyBorder="1" applyAlignment="1">
      <alignment horizontal="right" vertical="center" indent="1"/>
    </xf>
    <xf numFmtId="38" fontId="0" fillId="0" borderId="29" xfId="49" applyFill="1" applyBorder="1" applyAlignment="1">
      <alignment horizontal="right" vertical="center" indent="1"/>
    </xf>
    <xf numFmtId="196" fontId="0" fillId="0" borderId="29" xfId="49" applyNumberFormat="1" applyFont="1" applyFill="1" applyBorder="1" applyAlignment="1">
      <alignment horizontal="right" vertical="center" indent="1"/>
    </xf>
    <xf numFmtId="3" fontId="0" fillId="0" borderId="22" xfId="0" applyNumberFormat="1" applyFill="1" applyBorder="1" applyAlignment="1">
      <alignment horizontal="right" vertical="center" indent="1"/>
    </xf>
    <xf numFmtId="184" fontId="0" fillId="0" borderId="22" xfId="0" applyNumberFormat="1" applyFill="1" applyBorder="1" applyAlignment="1">
      <alignment horizontal="right" vertical="center" indent="1"/>
    </xf>
    <xf numFmtId="3" fontId="0" fillId="0" borderId="24" xfId="0" applyNumberFormat="1" applyFill="1" applyBorder="1" applyAlignment="1">
      <alignment horizontal="right" vertical="center" indent="1"/>
    </xf>
    <xf numFmtId="0" fontId="0" fillId="0" borderId="22" xfId="0" applyFill="1" applyBorder="1" applyAlignment="1">
      <alignment horizontal="right" vertical="center" indent="1"/>
    </xf>
    <xf numFmtId="38" fontId="0" fillId="0" borderId="17" xfId="49" applyFont="1" applyFill="1" applyBorder="1" applyAlignment="1">
      <alignment horizontal="center" vertical="center"/>
    </xf>
    <xf numFmtId="38" fontId="6" fillId="0" borderId="17" xfId="49" applyFont="1" applyBorder="1" applyAlignment="1">
      <alignment horizontal="distributed" vertical="center" indent="1"/>
    </xf>
    <xf numFmtId="38" fontId="0" fillId="0" borderId="17" xfId="49" applyFill="1" applyBorder="1" applyAlignment="1">
      <alignment horizontal="right" vertical="center"/>
    </xf>
    <xf numFmtId="38" fontId="0" fillId="0" borderId="10" xfId="49" applyFont="1" applyBorder="1" applyAlignment="1">
      <alignment horizontal="distributed" vertical="center" indent="1"/>
    </xf>
    <xf numFmtId="38" fontId="0" fillId="0" borderId="26" xfId="49" applyFill="1" applyBorder="1" applyAlignment="1">
      <alignment horizontal="right" vertical="center"/>
    </xf>
    <xf numFmtId="38" fontId="0" fillId="0" borderId="10" xfId="49" applyFill="1" applyBorder="1" applyAlignment="1">
      <alignment horizontal="right" vertical="center"/>
    </xf>
    <xf numFmtId="38" fontId="6" fillId="0" borderId="21" xfId="49" applyFont="1" applyBorder="1" applyAlignment="1">
      <alignment horizontal="distributed" vertical="center" indent="1"/>
    </xf>
    <xf numFmtId="38" fontId="0" fillId="0" borderId="21" xfId="49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/>
    </xf>
    <xf numFmtId="38" fontId="6" fillId="0" borderId="12" xfId="49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38" fontId="6" fillId="0" borderId="16" xfId="49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38" fontId="4" fillId="0" borderId="0" xfId="49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38" fontId="0" fillId="0" borderId="16" xfId="49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6" fillId="0" borderId="17" xfId="49" applyFont="1" applyFill="1" applyBorder="1" applyAlignment="1">
      <alignment horizontal="center" vertical="center" wrapText="1"/>
    </xf>
    <xf numFmtId="38" fontId="6" fillId="0" borderId="0" xfId="49" applyFont="1" applyFill="1" applyBorder="1" applyAlignment="1">
      <alignment/>
    </xf>
    <xf numFmtId="38" fontId="6" fillId="0" borderId="20" xfId="49" applyFont="1" applyFill="1" applyBorder="1" applyAlignment="1">
      <alignment/>
    </xf>
    <xf numFmtId="38" fontId="0" fillId="0" borderId="16" xfId="49" applyFont="1" applyFill="1" applyBorder="1" applyAlignment="1">
      <alignment horizontal="center" vertical="center" wrapText="1"/>
    </xf>
    <xf numFmtId="38" fontId="0" fillId="0" borderId="18" xfId="49" applyFill="1" applyBorder="1" applyAlignment="1">
      <alignment horizontal="center" vertical="center" wrapText="1"/>
    </xf>
    <xf numFmtId="38" fontId="0" fillId="0" borderId="19" xfId="49" applyFill="1" applyBorder="1" applyAlignment="1">
      <alignment horizontal="center" vertical="center" wrapText="1"/>
    </xf>
    <xf numFmtId="38" fontId="0" fillId="0" borderId="16" xfId="49" applyFont="1" applyBorder="1" applyAlignment="1">
      <alignment horizontal="center" vertical="center"/>
    </xf>
    <xf numFmtId="38" fontId="0" fillId="0" borderId="18" xfId="49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38" fontId="0" fillId="0" borderId="14" xfId="49" applyFont="1" applyFill="1" applyBorder="1" applyAlignment="1">
      <alignment horizontal="center" vertical="center"/>
    </xf>
    <xf numFmtId="38" fontId="0" fillId="0" borderId="48" xfId="49" applyFont="1" applyFill="1" applyBorder="1" applyAlignment="1">
      <alignment horizontal="center" vertical="center"/>
    </xf>
    <xf numFmtId="38" fontId="0" fillId="0" borderId="44" xfId="49" applyFont="1" applyFill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9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38" fontId="0" fillId="0" borderId="36" xfId="49" applyFont="1" applyBorder="1" applyAlignment="1">
      <alignment horizontal="center" vertical="center" textRotation="255"/>
    </xf>
    <xf numFmtId="38" fontId="0" fillId="0" borderId="35" xfId="49" applyBorder="1" applyAlignment="1">
      <alignment horizontal="center" vertical="center" textRotation="255"/>
    </xf>
    <xf numFmtId="38" fontId="0" fillId="0" borderId="27" xfId="49" applyBorder="1" applyAlignment="1">
      <alignment horizontal="center" vertical="center" textRotation="255"/>
    </xf>
    <xf numFmtId="38" fontId="0" fillId="0" borderId="14" xfId="49" applyFont="1" applyFill="1" applyBorder="1" applyAlignment="1">
      <alignment horizontal="distributed" vertical="center" indent="5"/>
    </xf>
    <xf numFmtId="38" fontId="0" fillId="0" borderId="48" xfId="49" applyFont="1" applyFill="1" applyBorder="1" applyAlignment="1">
      <alignment horizontal="distributed" vertical="center" indent="5"/>
    </xf>
    <xf numFmtId="38" fontId="0" fillId="0" borderId="27" xfId="49" applyFont="1" applyBorder="1" applyAlignment="1">
      <alignment horizontal="center" vertical="center"/>
    </xf>
    <xf numFmtId="38" fontId="0" fillId="0" borderId="24" xfId="49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38" fontId="0" fillId="0" borderId="15" xfId="49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21" xfId="0" applyFill="1" applyBorder="1" applyAlignment="1">
      <alignment horizontal="center" vertical="center" wrapText="1" shrinkToFit="1"/>
    </xf>
    <xf numFmtId="38" fontId="0" fillId="0" borderId="43" xfId="49" applyFont="1" applyBorder="1" applyAlignment="1">
      <alignment horizontal="left" vertical="center"/>
    </xf>
    <xf numFmtId="38" fontId="0" fillId="0" borderId="44" xfId="49" applyFont="1" applyFill="1" applyBorder="1" applyAlignment="1">
      <alignment horizontal="distributed" vertical="center" indent="5"/>
    </xf>
    <xf numFmtId="38" fontId="0" fillId="0" borderId="32" xfId="49" applyFont="1" applyBorder="1" applyAlignment="1">
      <alignment horizontal="distributed" vertical="center" indent="1"/>
    </xf>
    <xf numFmtId="38" fontId="0" fillId="0" borderId="50" xfId="49" applyFont="1" applyBorder="1" applyAlignment="1">
      <alignment horizontal="distributed" vertical="center" indent="1"/>
    </xf>
    <xf numFmtId="38" fontId="0" fillId="0" borderId="51" xfId="49" applyFont="1" applyBorder="1" applyAlignment="1">
      <alignment horizontal="distributed" vertical="center" indent="1"/>
    </xf>
    <xf numFmtId="38" fontId="0" fillId="0" borderId="15" xfId="49" applyFont="1" applyBorder="1" applyAlignment="1">
      <alignment horizontal="left" vertical="center" indent="2"/>
    </xf>
    <xf numFmtId="38" fontId="0" fillId="0" borderId="40" xfId="49" applyFont="1" applyBorder="1" applyAlignment="1">
      <alignment horizontal="left" vertical="center" indent="2"/>
    </xf>
    <xf numFmtId="38" fontId="0" fillId="0" borderId="12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39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52" xfId="49" applyFont="1" applyBorder="1" applyAlignment="1">
      <alignment horizontal="center" vertical="center"/>
    </xf>
    <xf numFmtId="38" fontId="0" fillId="0" borderId="24" xfId="49" applyFont="1" applyBorder="1" applyAlignment="1">
      <alignment horizontal="right" vertical="center" indent="1"/>
    </xf>
    <xf numFmtId="38" fontId="0" fillId="0" borderId="52" xfId="49" applyFont="1" applyBorder="1" applyAlignment="1">
      <alignment horizontal="right" vertical="center" indent="1"/>
    </xf>
    <xf numFmtId="38" fontId="0" fillId="0" borderId="36" xfId="49" applyFont="1" applyBorder="1" applyAlignment="1">
      <alignment horizontal="left" vertical="center" indent="2"/>
    </xf>
    <xf numFmtId="38" fontId="0" fillId="0" borderId="12" xfId="49" applyFont="1" applyBorder="1" applyAlignment="1">
      <alignment horizontal="left" vertical="center" indent="2"/>
    </xf>
    <xf numFmtId="38" fontId="0" fillId="0" borderId="35" xfId="49" applyFont="1" applyBorder="1" applyAlignment="1">
      <alignment horizontal="left" vertical="center" indent="2"/>
    </xf>
    <xf numFmtId="38" fontId="0" fillId="0" borderId="21" xfId="49" applyBorder="1" applyAlignment="1">
      <alignment horizontal="left" vertical="center" indent="1"/>
    </xf>
    <xf numFmtId="38" fontId="0" fillId="0" borderId="27" xfId="49" applyBorder="1" applyAlignment="1">
      <alignment horizontal="left" vertical="center" indent="1"/>
    </xf>
    <xf numFmtId="38" fontId="0" fillId="0" borderId="15" xfId="49" applyFont="1" applyBorder="1" applyAlignment="1">
      <alignment horizontal="center" vertical="center"/>
    </xf>
    <xf numFmtId="38" fontId="0" fillId="0" borderId="36" xfId="49" applyFont="1" applyBorder="1" applyAlignment="1">
      <alignment horizontal="center" vertical="center"/>
    </xf>
    <xf numFmtId="38" fontId="0" fillId="0" borderId="21" xfId="49" applyFont="1" applyBorder="1" applyAlignment="1">
      <alignment horizontal="left" vertical="center" indent="2"/>
    </xf>
    <xf numFmtId="38" fontId="0" fillId="0" borderId="27" xfId="49" applyFont="1" applyBorder="1" applyAlignment="1">
      <alignment horizontal="left" vertical="center" indent="2"/>
    </xf>
    <xf numFmtId="38" fontId="0" fillId="0" borderId="45" xfId="49" applyFont="1" applyBorder="1" applyAlignment="1">
      <alignment horizontal="right" vertical="center" indent="1"/>
    </xf>
    <xf numFmtId="38" fontId="0" fillId="0" borderId="45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53" xfId="49" applyBorder="1" applyAlignment="1">
      <alignment horizontal="center" vertical="center"/>
    </xf>
    <xf numFmtId="38" fontId="0" fillId="0" borderId="15" xfId="49" applyFont="1" applyBorder="1" applyAlignment="1">
      <alignment horizontal="center" vertical="center" wrapText="1"/>
    </xf>
    <xf numFmtId="38" fontId="0" fillId="0" borderId="24" xfId="49" applyBorder="1" applyAlignment="1">
      <alignment horizontal="right" vertical="center" indent="1"/>
    </xf>
    <xf numFmtId="38" fontId="0" fillId="0" borderId="45" xfId="49" applyBorder="1" applyAlignment="1">
      <alignment horizontal="right" vertical="center" indent="1"/>
    </xf>
    <xf numFmtId="38" fontId="0" fillId="0" borderId="32" xfId="49" applyBorder="1" applyAlignment="1">
      <alignment horizontal="distributed" vertical="center" indent="1"/>
    </xf>
    <xf numFmtId="38" fontId="0" fillId="0" borderId="50" xfId="49" applyBorder="1" applyAlignment="1">
      <alignment horizontal="distributed" vertical="center" indent="1"/>
    </xf>
    <xf numFmtId="38" fontId="0" fillId="0" borderId="53" xfId="49" applyBorder="1" applyAlignment="1">
      <alignment horizontal="distributed" vertical="center" indent="1"/>
    </xf>
    <xf numFmtId="38" fontId="0" fillId="0" borderId="14" xfId="49" applyFont="1" applyBorder="1" applyAlignment="1">
      <alignment horizontal="distributed" vertical="center" indent="2"/>
    </xf>
    <xf numFmtId="38" fontId="0" fillId="0" borderId="44" xfId="49" applyFont="1" applyBorder="1" applyAlignment="1">
      <alignment horizontal="distributed" vertical="center" indent="2"/>
    </xf>
    <xf numFmtId="38" fontId="0" fillId="0" borderId="54" xfId="49" applyFont="1" applyBorder="1" applyAlignment="1">
      <alignment horizontal="distributed" vertical="center" indent="2"/>
    </xf>
    <xf numFmtId="191" fontId="0" fillId="0" borderId="24" xfId="49" applyNumberFormat="1" applyFill="1" applyBorder="1" applyAlignment="1">
      <alignment horizontal="right" vertical="center"/>
    </xf>
    <xf numFmtId="191" fontId="0" fillId="0" borderId="23" xfId="0" applyNumberFormat="1" applyFill="1" applyBorder="1" applyAlignment="1">
      <alignment horizontal="right" vertical="center"/>
    </xf>
    <xf numFmtId="38" fontId="0" fillId="0" borderId="45" xfId="49" applyBorder="1" applyAlignment="1">
      <alignment horizontal="distributed" vertical="center"/>
    </xf>
    <xf numFmtId="38" fontId="0" fillId="0" borderId="24" xfId="49" applyBorder="1" applyAlignment="1">
      <alignment horizontal="distributed" vertical="center"/>
    </xf>
    <xf numFmtId="191" fontId="0" fillId="0" borderId="12" xfId="49" applyNumberFormat="1" applyFill="1" applyBorder="1" applyAlignment="1">
      <alignment horizontal="right" vertical="center"/>
    </xf>
    <xf numFmtId="191" fontId="0" fillId="0" borderId="0" xfId="0" applyNumberFormat="1" applyFill="1" applyBorder="1" applyAlignment="1">
      <alignment horizontal="right" vertical="center"/>
    </xf>
    <xf numFmtId="38" fontId="0" fillId="0" borderId="48" xfId="49" applyFont="1" applyBorder="1" applyAlignment="1">
      <alignment horizontal="center" vertical="center"/>
    </xf>
    <xf numFmtId="38" fontId="0" fillId="0" borderId="48" xfId="49" applyBorder="1" applyAlignment="1">
      <alignment horizontal="center" vertical="center"/>
    </xf>
    <xf numFmtId="38" fontId="0" fillId="0" borderId="23" xfId="49" applyBorder="1" applyAlignment="1">
      <alignment horizontal="distributed" vertical="center"/>
    </xf>
    <xf numFmtId="38" fontId="0" fillId="0" borderId="29" xfId="49" applyBorder="1" applyAlignment="1">
      <alignment horizontal="center" vertical="center"/>
    </xf>
    <xf numFmtId="188" fontId="0" fillId="0" borderId="29" xfId="49" applyNumberFormat="1" applyFont="1" applyFill="1" applyBorder="1" applyAlignment="1">
      <alignment horizontal="right" vertical="center"/>
    </xf>
    <xf numFmtId="188" fontId="0" fillId="0" borderId="28" xfId="0" applyNumberFormat="1" applyFill="1" applyBorder="1" applyAlignment="1">
      <alignment horizontal="right" vertical="center"/>
    </xf>
    <xf numFmtId="191" fontId="0" fillId="0" borderId="29" xfId="49" applyNumberFormat="1" applyFont="1" applyFill="1" applyBorder="1" applyAlignment="1">
      <alignment horizontal="right" vertical="center"/>
    </xf>
    <xf numFmtId="191" fontId="0" fillId="0" borderId="28" xfId="0" applyNumberFormat="1" applyFill="1" applyBorder="1" applyAlignment="1">
      <alignment horizontal="right" vertical="center"/>
    </xf>
    <xf numFmtId="191" fontId="0" fillId="0" borderId="12" xfId="49" applyNumberFormat="1" applyFont="1" applyFill="1" applyBorder="1" applyAlignment="1">
      <alignment horizontal="right" vertical="center"/>
    </xf>
    <xf numFmtId="38" fontId="0" fillId="0" borderId="45" xfId="49" applyFont="1" applyBorder="1" applyAlignment="1">
      <alignment horizontal="center" vertical="center" textRotation="255"/>
    </xf>
    <xf numFmtId="38" fontId="0" fillId="0" borderId="47" xfId="49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49" fontId="0" fillId="0" borderId="27" xfId="49" applyNumberFormat="1" applyFont="1" applyBorder="1" applyAlignment="1">
      <alignment horizontal="center" vertical="center"/>
    </xf>
    <xf numFmtId="49" fontId="0" fillId="0" borderId="21" xfId="49" applyNumberFormat="1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50390625" style="2" customWidth="1"/>
    <col min="2" max="12" width="18.625" style="2" customWidth="1"/>
    <col min="13" max="13" width="4.875" style="2" customWidth="1"/>
    <col min="14" max="16384" width="9.00390625" style="2" customWidth="1"/>
  </cols>
  <sheetData>
    <row r="1" spans="1:4" s="69" customFormat="1" ht="20.25" customHeight="1">
      <c r="A1" s="83" t="s">
        <v>209</v>
      </c>
      <c r="B1" s="84"/>
      <c r="C1" s="84"/>
      <c r="D1" s="84"/>
    </row>
    <row r="2" spans="1:12" ht="17.25">
      <c r="A2" s="326" t="s">
        <v>210</v>
      </c>
      <c r="B2" s="327"/>
      <c r="C2" s="327"/>
      <c r="D2" s="327"/>
      <c r="E2" s="3"/>
      <c r="F2" s="4"/>
      <c r="G2" s="4"/>
      <c r="H2" s="1"/>
      <c r="I2" s="1"/>
      <c r="L2" s="1"/>
    </row>
    <row r="3" spans="1:12" ht="19.5" thickBot="1">
      <c r="A3" s="5"/>
      <c r="B3" s="6"/>
      <c r="C3" s="7"/>
      <c r="D3" s="8"/>
      <c r="E3" s="7"/>
      <c r="F3" s="8"/>
      <c r="G3" s="8"/>
      <c r="H3" s="9"/>
      <c r="I3" s="9"/>
      <c r="J3" s="9"/>
      <c r="K3" s="9"/>
      <c r="L3" s="10"/>
    </row>
    <row r="4" spans="1:12" ht="27" customHeight="1">
      <c r="A4" s="62" t="s">
        <v>0</v>
      </c>
      <c r="B4" s="17" t="s">
        <v>1</v>
      </c>
      <c r="C4" s="12" t="s">
        <v>2</v>
      </c>
      <c r="D4" s="13" t="s">
        <v>3</v>
      </c>
      <c r="E4" s="14" t="s">
        <v>4</v>
      </c>
      <c r="F4" s="15" t="s">
        <v>5</v>
      </c>
      <c r="G4" s="57" t="s">
        <v>448</v>
      </c>
      <c r="H4" s="57" t="s">
        <v>6</v>
      </c>
      <c r="I4" s="12" t="s">
        <v>7</v>
      </c>
      <c r="J4" s="15" t="s">
        <v>8</v>
      </c>
      <c r="K4" s="12" t="s">
        <v>9</v>
      </c>
      <c r="L4" s="12" t="s">
        <v>10</v>
      </c>
    </row>
    <row r="5" spans="1:12" s="107" customFormat="1" ht="18.75" customHeight="1">
      <c r="A5" s="328" t="s">
        <v>11</v>
      </c>
      <c r="B5" s="330" t="s">
        <v>410</v>
      </c>
      <c r="C5" s="256" t="s">
        <v>12</v>
      </c>
      <c r="D5" s="256" t="s">
        <v>12</v>
      </c>
      <c r="E5" s="257" t="s">
        <v>13</v>
      </c>
      <c r="F5" s="257" t="s">
        <v>14</v>
      </c>
      <c r="G5" s="257" t="s">
        <v>449</v>
      </c>
      <c r="H5" s="258"/>
      <c r="I5" s="256" t="s">
        <v>15</v>
      </c>
      <c r="J5" s="259" t="s">
        <v>16</v>
      </c>
      <c r="K5" s="260" t="s">
        <v>17</v>
      </c>
      <c r="L5" s="260" t="s">
        <v>17</v>
      </c>
    </row>
    <row r="6" spans="1:12" s="107" customFormat="1" ht="18.75" customHeight="1">
      <c r="A6" s="329"/>
      <c r="B6" s="331"/>
      <c r="C6" s="261" t="s">
        <v>18</v>
      </c>
      <c r="D6" s="261" t="s">
        <v>19</v>
      </c>
      <c r="E6" s="262" t="s">
        <v>20</v>
      </c>
      <c r="F6" s="262" t="s">
        <v>21</v>
      </c>
      <c r="G6" s="262" t="s">
        <v>450</v>
      </c>
      <c r="H6" s="263" t="s">
        <v>438</v>
      </c>
      <c r="I6" s="261" t="s">
        <v>22</v>
      </c>
      <c r="J6" s="262"/>
      <c r="K6" s="261"/>
      <c r="L6" s="261"/>
    </row>
    <row r="7" spans="1:12" s="107" customFormat="1" ht="18.75" customHeight="1">
      <c r="A7" s="264" t="s">
        <v>23</v>
      </c>
      <c r="B7" s="332"/>
      <c r="C7" s="265" t="s">
        <v>464</v>
      </c>
      <c r="D7" s="265" t="s">
        <v>24</v>
      </c>
      <c r="E7" s="266" t="s">
        <v>25</v>
      </c>
      <c r="F7" s="267" t="s">
        <v>26</v>
      </c>
      <c r="G7" s="267"/>
      <c r="H7" s="268"/>
      <c r="I7" s="269" t="s">
        <v>27</v>
      </c>
      <c r="J7" s="270"/>
      <c r="K7" s="271"/>
      <c r="L7" s="271"/>
    </row>
    <row r="8" spans="1:12" s="107" customFormat="1" ht="14.25" customHeight="1">
      <c r="A8" s="333" t="s">
        <v>28</v>
      </c>
      <c r="B8" s="272" t="s">
        <v>29</v>
      </c>
      <c r="C8" s="273" t="s">
        <v>30</v>
      </c>
      <c r="D8" s="273" t="s">
        <v>31</v>
      </c>
      <c r="E8" s="274" t="s">
        <v>32</v>
      </c>
      <c r="F8" s="275" t="s">
        <v>33</v>
      </c>
      <c r="G8" s="275" t="s">
        <v>453</v>
      </c>
      <c r="H8" s="276" t="s">
        <v>465</v>
      </c>
      <c r="I8" s="256" t="s">
        <v>34</v>
      </c>
      <c r="J8" s="257" t="s">
        <v>35</v>
      </c>
      <c r="K8" s="256" t="s">
        <v>36</v>
      </c>
      <c r="L8" s="256" t="s">
        <v>36</v>
      </c>
    </row>
    <row r="9" spans="1:12" s="107" customFormat="1" ht="15" customHeight="1">
      <c r="A9" s="334"/>
      <c r="B9" s="275" t="s">
        <v>37</v>
      </c>
      <c r="C9" s="277" t="s">
        <v>38</v>
      </c>
      <c r="D9" s="277" t="s">
        <v>39</v>
      </c>
      <c r="E9" s="278" t="s">
        <v>40</v>
      </c>
      <c r="F9" s="275" t="s">
        <v>41</v>
      </c>
      <c r="G9" s="275" t="s">
        <v>454</v>
      </c>
      <c r="H9" s="262" t="s">
        <v>42</v>
      </c>
      <c r="I9" s="261" t="s">
        <v>43</v>
      </c>
      <c r="J9" s="262" t="s">
        <v>43</v>
      </c>
      <c r="K9" s="261" t="s">
        <v>44</v>
      </c>
      <c r="L9" s="261" t="s">
        <v>44</v>
      </c>
    </row>
    <row r="10" spans="1:12" s="107" customFormat="1" ht="14.25" customHeight="1">
      <c r="A10" s="335"/>
      <c r="B10" s="275" t="s">
        <v>45</v>
      </c>
      <c r="C10" s="279" t="s">
        <v>46</v>
      </c>
      <c r="D10" s="277" t="s">
        <v>47</v>
      </c>
      <c r="E10" s="278" t="s">
        <v>48</v>
      </c>
      <c r="F10" s="275" t="s">
        <v>49</v>
      </c>
      <c r="G10" s="275" t="s">
        <v>455</v>
      </c>
      <c r="H10" s="94" t="s">
        <v>50</v>
      </c>
      <c r="I10" s="280" t="s">
        <v>51</v>
      </c>
      <c r="J10" s="94" t="s">
        <v>51</v>
      </c>
      <c r="K10" s="280" t="s">
        <v>52</v>
      </c>
      <c r="L10" s="280" t="s">
        <v>53</v>
      </c>
    </row>
    <row r="11" spans="1:12" ht="15" customHeight="1">
      <c r="A11" s="336" t="s">
        <v>54</v>
      </c>
      <c r="B11" s="28" t="s">
        <v>55</v>
      </c>
      <c r="C11" s="28" t="s">
        <v>55</v>
      </c>
      <c r="D11" s="23" t="s">
        <v>55</v>
      </c>
      <c r="E11" s="22" t="s">
        <v>56</v>
      </c>
      <c r="F11" s="20" t="s">
        <v>430</v>
      </c>
      <c r="G11" s="22" t="s">
        <v>451</v>
      </c>
      <c r="H11" s="73" t="s">
        <v>57</v>
      </c>
      <c r="I11" s="20" t="s">
        <v>58</v>
      </c>
      <c r="J11" s="22"/>
      <c r="K11" s="20" t="s">
        <v>59</v>
      </c>
      <c r="L11" s="28"/>
    </row>
    <row r="12" spans="1:12" ht="15" customHeight="1">
      <c r="A12" s="337"/>
      <c r="B12" s="29" t="s">
        <v>60</v>
      </c>
      <c r="C12" s="29" t="s">
        <v>60</v>
      </c>
      <c r="D12" s="18" t="s">
        <v>61</v>
      </c>
      <c r="E12" s="30" t="s">
        <v>61</v>
      </c>
      <c r="F12" s="253" t="s">
        <v>432</v>
      </c>
      <c r="G12" s="30" t="s">
        <v>452</v>
      </c>
      <c r="H12" s="60" t="s">
        <v>62</v>
      </c>
      <c r="I12" s="25" t="s">
        <v>63</v>
      </c>
      <c r="J12" s="59"/>
      <c r="K12" s="25" t="s">
        <v>64</v>
      </c>
      <c r="L12" s="80"/>
    </row>
    <row r="13" spans="1:12" ht="15" customHeight="1">
      <c r="A13" s="338"/>
      <c r="B13" s="27"/>
      <c r="C13" s="27"/>
      <c r="D13" s="31"/>
      <c r="E13" s="32"/>
      <c r="F13" s="254" t="s">
        <v>431</v>
      </c>
      <c r="G13" s="32"/>
      <c r="H13" s="61" t="s">
        <v>65</v>
      </c>
      <c r="I13" s="27"/>
      <c r="J13" s="33"/>
      <c r="K13" s="27"/>
      <c r="L13" s="81"/>
    </row>
    <row r="14" spans="1:12" ht="22.5" customHeight="1">
      <c r="A14" s="58" t="s">
        <v>66</v>
      </c>
      <c r="B14" s="34" t="s">
        <v>67</v>
      </c>
      <c r="C14" s="35" t="s">
        <v>68</v>
      </c>
      <c r="D14" s="36" t="s">
        <v>69</v>
      </c>
      <c r="E14" s="34" t="s">
        <v>70</v>
      </c>
      <c r="F14" s="34" t="s">
        <v>71</v>
      </c>
      <c r="G14" s="255" t="s">
        <v>461</v>
      </c>
      <c r="H14" s="70" t="s">
        <v>72</v>
      </c>
      <c r="I14" s="72" t="s">
        <v>204</v>
      </c>
      <c r="J14" s="40" t="s">
        <v>205</v>
      </c>
      <c r="K14" s="72" t="s">
        <v>73</v>
      </c>
      <c r="L14" s="35" t="s">
        <v>74</v>
      </c>
    </row>
    <row r="15" spans="1:12" ht="22.5" customHeight="1">
      <c r="A15" s="63" t="s">
        <v>75</v>
      </c>
      <c r="B15" s="38" t="s">
        <v>76</v>
      </c>
      <c r="C15" s="35" t="s">
        <v>77</v>
      </c>
      <c r="D15" s="39" t="s">
        <v>78</v>
      </c>
      <c r="E15" s="40" t="s">
        <v>79</v>
      </c>
      <c r="F15" s="40" t="s">
        <v>80</v>
      </c>
      <c r="G15" s="34" t="s">
        <v>460</v>
      </c>
      <c r="H15" s="40" t="s">
        <v>81</v>
      </c>
      <c r="I15" s="40" t="s">
        <v>82</v>
      </c>
      <c r="J15" s="40" t="s">
        <v>83</v>
      </c>
      <c r="K15" s="35" t="s">
        <v>84</v>
      </c>
      <c r="L15" s="82"/>
    </row>
    <row r="16" spans="1:12" s="41" customFormat="1" ht="18.75" customHeight="1">
      <c r="A16" s="64" t="s">
        <v>85</v>
      </c>
      <c r="B16" s="24" t="s">
        <v>86</v>
      </c>
      <c r="C16" s="25" t="s">
        <v>87</v>
      </c>
      <c r="D16" s="21" t="s">
        <v>87</v>
      </c>
      <c r="E16" s="21" t="s">
        <v>87</v>
      </c>
      <c r="F16" s="19" t="s">
        <v>88</v>
      </c>
      <c r="G16" s="20" t="s">
        <v>89</v>
      </c>
      <c r="H16" s="20" t="s">
        <v>89</v>
      </c>
      <c r="I16" s="19" t="s">
        <v>90</v>
      </c>
      <c r="J16" s="20" t="s">
        <v>91</v>
      </c>
      <c r="K16" s="20" t="s">
        <v>92</v>
      </c>
      <c r="L16" s="25" t="s">
        <v>458</v>
      </c>
    </row>
    <row r="17" spans="1:12" s="41" customFormat="1" ht="18.75" customHeight="1">
      <c r="A17" s="65"/>
      <c r="B17" s="24" t="s">
        <v>93</v>
      </c>
      <c r="C17" s="25" t="s">
        <v>192</v>
      </c>
      <c r="D17" s="25" t="s">
        <v>192</v>
      </c>
      <c r="E17" s="24" t="s">
        <v>94</v>
      </c>
      <c r="F17" s="21" t="s">
        <v>95</v>
      </c>
      <c r="G17" s="21"/>
      <c r="H17" s="71"/>
      <c r="I17" s="21" t="s">
        <v>96</v>
      </c>
      <c r="J17" s="25" t="s">
        <v>97</v>
      </c>
      <c r="K17" s="25" t="s">
        <v>98</v>
      </c>
      <c r="L17" s="25" t="s">
        <v>99</v>
      </c>
    </row>
    <row r="18" spans="1:12" s="41" customFormat="1" ht="18.75" customHeight="1">
      <c r="A18" s="65"/>
      <c r="B18" s="24" t="s">
        <v>100</v>
      </c>
      <c r="C18" s="25" t="s">
        <v>101</v>
      </c>
      <c r="D18" s="21" t="s">
        <v>102</v>
      </c>
      <c r="E18" s="21" t="s">
        <v>103</v>
      </c>
      <c r="F18" s="21" t="s">
        <v>104</v>
      </c>
      <c r="G18" s="21"/>
      <c r="H18" s="71"/>
      <c r="I18" s="21" t="s">
        <v>105</v>
      </c>
      <c r="J18" s="25" t="s">
        <v>106</v>
      </c>
      <c r="K18" s="25" t="s">
        <v>107</v>
      </c>
      <c r="L18" s="25" t="s">
        <v>108</v>
      </c>
    </row>
    <row r="19" spans="1:12" s="41" customFormat="1" ht="18.75" customHeight="1">
      <c r="A19" s="65"/>
      <c r="B19" s="24" t="s">
        <v>109</v>
      </c>
      <c r="C19" s="25" t="s">
        <v>110</v>
      </c>
      <c r="D19" s="21" t="s">
        <v>111</v>
      </c>
      <c r="E19" s="21" t="s">
        <v>112</v>
      </c>
      <c r="F19" s="21" t="s">
        <v>113</v>
      </c>
      <c r="G19" s="21"/>
      <c r="H19" s="71"/>
      <c r="I19" s="21"/>
      <c r="J19" s="25" t="s">
        <v>114</v>
      </c>
      <c r="K19" s="25" t="s">
        <v>115</v>
      </c>
      <c r="L19" s="25" t="s">
        <v>116</v>
      </c>
    </row>
    <row r="20" spans="1:12" s="41" customFormat="1" ht="18.75" customHeight="1">
      <c r="A20" s="65"/>
      <c r="B20" s="24" t="s">
        <v>117</v>
      </c>
      <c r="C20" s="25" t="s">
        <v>118</v>
      </c>
      <c r="D20" s="21" t="s">
        <v>119</v>
      </c>
      <c r="E20" s="21" t="s">
        <v>120</v>
      </c>
      <c r="F20" s="21" t="s">
        <v>121</v>
      </c>
      <c r="G20" s="21"/>
      <c r="H20" s="71"/>
      <c r="I20" s="21"/>
      <c r="J20" s="25" t="s">
        <v>122</v>
      </c>
      <c r="K20" s="25" t="s">
        <v>123</v>
      </c>
      <c r="L20" s="25" t="s">
        <v>124</v>
      </c>
    </row>
    <row r="21" spans="1:12" s="41" customFormat="1" ht="18.75" customHeight="1">
      <c r="A21" s="65"/>
      <c r="B21" s="24" t="s">
        <v>125</v>
      </c>
      <c r="C21" s="25" t="s">
        <v>203</v>
      </c>
      <c r="D21" s="21" t="s">
        <v>126</v>
      </c>
      <c r="E21" s="21" t="s">
        <v>127</v>
      </c>
      <c r="F21" s="21" t="s">
        <v>128</v>
      </c>
      <c r="G21" s="21"/>
      <c r="H21" s="71"/>
      <c r="I21" s="21"/>
      <c r="J21" s="25" t="s">
        <v>129</v>
      </c>
      <c r="K21" s="25" t="s">
        <v>130</v>
      </c>
      <c r="L21" s="25" t="s">
        <v>131</v>
      </c>
    </row>
    <row r="22" spans="1:12" s="41" customFormat="1" ht="18.75" customHeight="1">
      <c r="A22" s="65"/>
      <c r="B22" s="66" t="s">
        <v>194</v>
      </c>
      <c r="C22" s="25" t="s">
        <v>137</v>
      </c>
      <c r="D22" s="21" t="s">
        <v>132</v>
      </c>
      <c r="E22" s="21" t="s">
        <v>133</v>
      </c>
      <c r="F22" s="21" t="s">
        <v>134</v>
      </c>
      <c r="G22" s="21"/>
      <c r="H22" s="71"/>
      <c r="I22" s="21"/>
      <c r="J22" s="25" t="s">
        <v>135</v>
      </c>
      <c r="K22" s="25"/>
      <c r="L22" s="25" t="s">
        <v>136</v>
      </c>
    </row>
    <row r="23" spans="1:12" s="41" customFormat="1" ht="18.75" customHeight="1">
      <c r="A23" s="65"/>
      <c r="B23" s="24" t="s">
        <v>138</v>
      </c>
      <c r="C23" s="25" t="s">
        <v>144</v>
      </c>
      <c r="D23" s="21" t="s">
        <v>138</v>
      </c>
      <c r="E23" s="21" t="s">
        <v>140</v>
      </c>
      <c r="F23" s="21" t="s">
        <v>141</v>
      </c>
      <c r="G23" s="21"/>
      <c r="H23" s="71"/>
      <c r="I23" s="21"/>
      <c r="J23" s="25" t="s">
        <v>142</v>
      </c>
      <c r="K23" s="25"/>
      <c r="L23" s="25" t="s">
        <v>143</v>
      </c>
    </row>
    <row r="24" spans="1:12" s="41" customFormat="1" ht="18.75" customHeight="1">
      <c r="A24" s="65"/>
      <c r="B24" s="24" t="s">
        <v>140</v>
      </c>
      <c r="C24" s="25" t="s">
        <v>148</v>
      </c>
      <c r="D24" s="21" t="s">
        <v>140</v>
      </c>
      <c r="E24" s="21" t="s">
        <v>145</v>
      </c>
      <c r="F24" s="21" t="s">
        <v>146</v>
      </c>
      <c r="G24" s="21"/>
      <c r="H24" s="71"/>
      <c r="I24" s="21"/>
      <c r="J24" s="25" t="s">
        <v>147</v>
      </c>
      <c r="K24" s="25"/>
      <c r="L24" s="25" t="s">
        <v>206</v>
      </c>
    </row>
    <row r="25" spans="1:12" s="41" customFormat="1" ht="18.75" customHeight="1">
      <c r="A25" s="65"/>
      <c r="B25" s="24" t="s">
        <v>195</v>
      </c>
      <c r="C25" s="25" t="s">
        <v>152</v>
      </c>
      <c r="D25" s="21" t="s">
        <v>149</v>
      </c>
      <c r="E25" s="21" t="s">
        <v>150</v>
      </c>
      <c r="F25" s="21" t="s">
        <v>141</v>
      </c>
      <c r="G25" s="21"/>
      <c r="H25" s="71"/>
      <c r="I25" s="21"/>
      <c r="J25" s="25" t="s">
        <v>151</v>
      </c>
      <c r="K25" s="25"/>
      <c r="L25" s="25" t="s">
        <v>207</v>
      </c>
    </row>
    <row r="26" spans="1:12" s="41" customFormat="1" ht="18.75" customHeight="1">
      <c r="A26" s="65"/>
      <c r="B26" s="24" t="s">
        <v>196</v>
      </c>
      <c r="C26" s="25" t="s">
        <v>158</v>
      </c>
      <c r="D26" s="21" t="s">
        <v>153</v>
      </c>
      <c r="E26" s="21" t="s">
        <v>154</v>
      </c>
      <c r="F26" s="21" t="s">
        <v>155</v>
      </c>
      <c r="G26" s="21"/>
      <c r="H26" s="71"/>
      <c r="I26" s="21"/>
      <c r="J26" s="25" t="s">
        <v>139</v>
      </c>
      <c r="K26" s="25"/>
      <c r="L26" s="25" t="s">
        <v>156</v>
      </c>
    </row>
    <row r="27" spans="1:12" s="41" customFormat="1" ht="18.75" customHeight="1">
      <c r="A27" s="65"/>
      <c r="B27" s="24" t="s">
        <v>197</v>
      </c>
      <c r="C27" s="25" t="s">
        <v>162</v>
      </c>
      <c r="D27" s="21" t="s">
        <v>157</v>
      </c>
      <c r="E27" s="21" t="s">
        <v>159</v>
      </c>
      <c r="F27" s="21" t="s">
        <v>160</v>
      </c>
      <c r="G27" s="21"/>
      <c r="H27" s="71"/>
      <c r="I27" s="21"/>
      <c r="J27" s="25" t="s">
        <v>161</v>
      </c>
      <c r="K27" s="25"/>
      <c r="L27" s="25" t="s">
        <v>208</v>
      </c>
    </row>
    <row r="28" spans="1:12" s="41" customFormat="1" ht="18.75" customHeight="1">
      <c r="A28" s="65"/>
      <c r="B28" s="24" t="s">
        <v>198</v>
      </c>
      <c r="C28" s="25" t="s">
        <v>167</v>
      </c>
      <c r="D28" s="21" t="s">
        <v>163</v>
      </c>
      <c r="E28" s="21" t="s">
        <v>164</v>
      </c>
      <c r="F28" s="21" t="s">
        <v>165</v>
      </c>
      <c r="G28" s="21"/>
      <c r="H28" s="25"/>
      <c r="I28" s="21"/>
      <c r="J28" s="25"/>
      <c r="K28" s="25"/>
      <c r="L28" s="25" t="s">
        <v>166</v>
      </c>
    </row>
    <row r="29" spans="1:12" s="41" customFormat="1" ht="18.75" customHeight="1">
      <c r="A29" s="65"/>
      <c r="B29" s="24" t="s">
        <v>199</v>
      </c>
      <c r="C29" s="25" t="s">
        <v>139</v>
      </c>
      <c r="D29" s="21" t="s">
        <v>139</v>
      </c>
      <c r="E29" s="21"/>
      <c r="F29" s="21" t="s">
        <v>168</v>
      </c>
      <c r="G29" s="21"/>
      <c r="H29" s="71"/>
      <c r="I29" s="21"/>
      <c r="J29" s="25"/>
      <c r="K29" s="25"/>
      <c r="L29" s="25" t="s">
        <v>169</v>
      </c>
    </row>
    <row r="30" spans="1:12" s="41" customFormat="1" ht="18.75" customHeight="1">
      <c r="A30" s="65"/>
      <c r="B30" s="24" t="s">
        <v>200</v>
      </c>
      <c r="C30" s="25" t="s">
        <v>173</v>
      </c>
      <c r="D30" s="21" t="s">
        <v>170</v>
      </c>
      <c r="E30" s="21"/>
      <c r="F30" s="21" t="s">
        <v>171</v>
      </c>
      <c r="G30" s="21"/>
      <c r="H30" s="71"/>
      <c r="I30" s="21"/>
      <c r="J30" s="25"/>
      <c r="K30" s="25"/>
      <c r="L30" s="25" t="s">
        <v>172</v>
      </c>
    </row>
    <row r="31" spans="1:12" s="41" customFormat="1" ht="18.75" customHeight="1">
      <c r="A31" s="65"/>
      <c r="B31" s="24" t="s">
        <v>201</v>
      </c>
      <c r="C31" s="25"/>
      <c r="D31" s="21"/>
      <c r="E31" s="21"/>
      <c r="F31" s="21" t="s">
        <v>159</v>
      </c>
      <c r="G31" s="21"/>
      <c r="H31" s="25"/>
      <c r="I31" s="21"/>
      <c r="J31" s="25"/>
      <c r="K31" s="25"/>
      <c r="L31" s="25" t="s">
        <v>174</v>
      </c>
    </row>
    <row r="32" spans="1:12" s="41" customFormat="1" ht="18.75" customHeight="1">
      <c r="A32" s="65"/>
      <c r="B32" s="21" t="s">
        <v>193</v>
      </c>
      <c r="C32" s="25"/>
      <c r="D32" s="21"/>
      <c r="E32" s="21"/>
      <c r="F32" s="21" t="s">
        <v>175</v>
      </c>
      <c r="G32" s="21"/>
      <c r="H32" s="25"/>
      <c r="I32" s="21"/>
      <c r="J32" s="25"/>
      <c r="K32" s="25"/>
      <c r="L32" s="25" t="s">
        <v>176</v>
      </c>
    </row>
    <row r="33" spans="1:12" s="41" customFormat="1" ht="18.75" customHeight="1">
      <c r="A33" s="67"/>
      <c r="B33" s="21" t="s">
        <v>202</v>
      </c>
      <c r="C33" s="25"/>
      <c r="D33" s="21"/>
      <c r="E33" s="21"/>
      <c r="F33" s="21"/>
      <c r="G33" s="21"/>
      <c r="H33" s="25"/>
      <c r="I33" s="25"/>
      <c r="J33" s="25"/>
      <c r="K33" s="25"/>
      <c r="L33" s="25"/>
    </row>
    <row r="34" spans="1:12" s="41" customFormat="1" ht="18.75" customHeight="1">
      <c r="A34" s="67"/>
      <c r="B34" s="21" t="s">
        <v>139</v>
      </c>
      <c r="C34" s="25"/>
      <c r="D34" s="21"/>
      <c r="E34" s="21"/>
      <c r="F34" s="21"/>
      <c r="G34" s="21"/>
      <c r="H34" s="25"/>
      <c r="I34" s="25"/>
      <c r="J34" s="25"/>
      <c r="K34" s="25"/>
      <c r="L34" s="25"/>
    </row>
    <row r="35" spans="1:12" s="41" customFormat="1" ht="18.75" customHeight="1">
      <c r="A35" s="67"/>
      <c r="B35" s="21" t="s">
        <v>459</v>
      </c>
      <c r="C35" s="25"/>
      <c r="D35" s="21"/>
      <c r="E35" s="21"/>
      <c r="F35" s="21"/>
      <c r="G35" s="21"/>
      <c r="H35" s="25"/>
      <c r="I35" s="25"/>
      <c r="J35" s="25"/>
      <c r="K35" s="25"/>
      <c r="L35" s="25"/>
    </row>
    <row r="36" spans="1:12" s="41" customFormat="1" ht="18.75" customHeight="1">
      <c r="A36" s="65"/>
      <c r="B36" s="42"/>
      <c r="C36" s="25"/>
      <c r="D36" s="21"/>
      <c r="E36" s="21"/>
      <c r="F36" s="21"/>
      <c r="G36" s="21"/>
      <c r="H36" s="25"/>
      <c r="I36" s="25"/>
      <c r="J36" s="25"/>
      <c r="K36" s="25"/>
      <c r="L36" s="25"/>
    </row>
    <row r="37" spans="1:12" ht="18.75" customHeight="1" hidden="1">
      <c r="A37" s="56" t="s">
        <v>177</v>
      </c>
      <c r="B37" s="16" t="s">
        <v>178</v>
      </c>
      <c r="C37" s="43" t="s">
        <v>179</v>
      </c>
      <c r="D37" s="19" t="s">
        <v>180</v>
      </c>
      <c r="E37" s="45"/>
      <c r="F37" s="46"/>
      <c r="G37" s="46"/>
      <c r="H37" s="77"/>
      <c r="I37" s="77"/>
      <c r="J37" s="78"/>
      <c r="K37" s="28"/>
      <c r="L37" s="77"/>
    </row>
    <row r="38" spans="1:12" ht="18.75" customHeight="1">
      <c r="A38" s="68"/>
      <c r="B38" s="47"/>
      <c r="C38" s="48"/>
      <c r="D38" s="49"/>
      <c r="E38" s="51"/>
      <c r="F38" s="52"/>
      <c r="G38" s="52"/>
      <c r="H38" s="50"/>
      <c r="I38" s="50"/>
      <c r="J38" s="76"/>
      <c r="K38" s="79"/>
      <c r="L38" s="50"/>
    </row>
    <row r="39" spans="1:12" ht="18.75" customHeight="1">
      <c r="A39" s="339" t="s">
        <v>177</v>
      </c>
      <c r="B39" s="24" t="s">
        <v>181</v>
      </c>
      <c r="C39" s="25" t="s">
        <v>182</v>
      </c>
      <c r="D39" s="324" t="s">
        <v>183</v>
      </c>
      <c r="E39" s="242" t="s">
        <v>184</v>
      </c>
      <c r="F39" s="322" t="s">
        <v>185</v>
      </c>
      <c r="G39" s="26" t="s">
        <v>456</v>
      </c>
      <c r="H39" s="74" t="s">
        <v>186</v>
      </c>
      <c r="I39" s="44"/>
      <c r="J39" s="71"/>
      <c r="K39" s="29"/>
      <c r="L39" s="44"/>
    </row>
    <row r="40" spans="1:12" ht="18.75" customHeight="1" thickBot="1">
      <c r="A40" s="340"/>
      <c r="B40" s="53" t="s">
        <v>187</v>
      </c>
      <c r="C40" s="241" t="s">
        <v>188</v>
      </c>
      <c r="D40" s="325"/>
      <c r="E40" s="243" t="s">
        <v>189</v>
      </c>
      <c r="F40" s="323"/>
      <c r="G40" s="247" t="s">
        <v>457</v>
      </c>
      <c r="H40" s="75" t="s">
        <v>190</v>
      </c>
      <c r="I40" s="54"/>
      <c r="J40" s="54"/>
      <c r="K40" s="54"/>
      <c r="L40" s="54"/>
    </row>
    <row r="41" spans="6:12" ht="18.75" customHeight="1">
      <c r="F41" s="1"/>
      <c r="G41" s="1"/>
      <c r="L41" s="37" t="s">
        <v>191</v>
      </c>
    </row>
    <row r="42" spans="1:12" ht="22.5" customHeight="1">
      <c r="A42" s="1"/>
      <c r="B42" s="1"/>
      <c r="C42" s="1"/>
      <c r="D42" s="1"/>
      <c r="E42" s="1"/>
      <c r="L42" s="11"/>
    </row>
    <row r="43" spans="1:5" ht="13.5">
      <c r="A43" s="1"/>
      <c r="B43" s="55"/>
      <c r="C43" s="1"/>
      <c r="D43" s="11"/>
      <c r="E43" s="1"/>
    </row>
    <row r="44" spans="1:5" ht="13.5">
      <c r="A44" s="1"/>
      <c r="B44" s="55"/>
      <c r="C44" s="1"/>
      <c r="D44" s="11"/>
      <c r="E44" s="1"/>
    </row>
    <row r="45" spans="1:5" ht="13.5">
      <c r="A45" s="1"/>
      <c r="B45" s="55"/>
      <c r="C45" s="1"/>
      <c r="D45" s="11"/>
      <c r="E45" s="1"/>
    </row>
    <row r="46" spans="1:5" ht="13.5">
      <c r="A46" s="1"/>
      <c r="B46" s="1"/>
      <c r="C46" s="1"/>
      <c r="D46" s="1"/>
      <c r="E46" s="1"/>
    </row>
    <row r="47" spans="1:5" ht="13.5">
      <c r="A47" s="1"/>
      <c r="B47" s="1"/>
      <c r="C47" s="1"/>
      <c r="D47" s="1"/>
      <c r="E47" s="1"/>
    </row>
  </sheetData>
  <sheetProtection/>
  <mergeCells count="8">
    <mergeCell ref="F39:F40"/>
    <mergeCell ref="D39:D40"/>
    <mergeCell ref="A2:D2"/>
    <mergeCell ref="A5:A6"/>
    <mergeCell ref="B5:B7"/>
    <mergeCell ref="A8:A10"/>
    <mergeCell ref="A11:A13"/>
    <mergeCell ref="A39:A40"/>
  </mergeCells>
  <printOptions/>
  <pageMargins left="0.61" right="0.65" top="0.7874015748031497" bottom="0.984251968503937" header="0.5118110236220472" footer="0.5118110236220472"/>
  <pageSetup fitToHeight="1" fitToWidth="1" horizontalDpi="600" verticalDpi="600" orientation="landscape" paperSize="9" scale="62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showGridLines="0" zoomScalePageLayoutView="0" workbookViewId="0" topLeftCell="A1">
      <selection activeCell="A1" sqref="A1"/>
    </sheetView>
  </sheetViews>
  <sheetFormatPr defaultColWidth="9.00390625" defaultRowHeight="27" customHeight="1"/>
  <cols>
    <col min="1" max="1" width="6.00390625" style="0" customWidth="1"/>
    <col min="2" max="2" width="18.375" style="0" customWidth="1"/>
    <col min="3" max="3" width="11.00390625" style="0" customWidth="1"/>
    <col min="4" max="4" width="10.625" style="0" customWidth="1"/>
    <col min="5" max="5" width="12.00390625" style="0" customWidth="1"/>
    <col min="6" max="6" width="10.625" style="0" customWidth="1"/>
    <col min="7" max="7" width="12.00390625" style="112" customWidth="1"/>
    <col min="8" max="8" width="10.625" style="112" customWidth="1"/>
    <col min="9" max="9" width="12.00390625" style="0" customWidth="1"/>
    <col min="10" max="10" width="10.625" style="0" customWidth="1"/>
    <col min="11" max="11" width="12.00390625" style="0" customWidth="1"/>
    <col min="12" max="12" width="10.625" style="0" customWidth="1"/>
    <col min="13" max="13" width="12.00390625" style="0" customWidth="1"/>
    <col min="14" max="14" width="10.625" style="0" customWidth="1"/>
    <col min="15" max="15" width="12.00390625" style="0" customWidth="1"/>
    <col min="16" max="16" width="10.625" style="0" customWidth="1"/>
  </cols>
  <sheetData>
    <row r="1" spans="1:3" s="69" customFormat="1" ht="20.25" customHeight="1">
      <c r="A1" s="83" t="s">
        <v>209</v>
      </c>
      <c r="C1" s="84"/>
    </row>
    <row r="2" spans="1:20" s="2" customFormat="1" ht="30" customHeight="1">
      <c r="A2" s="85" t="s">
        <v>472</v>
      </c>
      <c r="C2" s="87"/>
      <c r="D2" s="1"/>
      <c r="E2" s="1"/>
      <c r="F2" s="1"/>
      <c r="G2" s="88"/>
      <c r="H2" s="88"/>
      <c r="I2" s="1"/>
      <c r="J2" s="1"/>
      <c r="K2" s="1"/>
      <c r="L2" s="1"/>
      <c r="M2" s="1"/>
      <c r="N2" s="1"/>
      <c r="O2" s="1"/>
      <c r="P2" s="1"/>
      <c r="T2" s="1"/>
    </row>
    <row r="3" spans="2:20" s="2" customFormat="1" ht="14.25" customHeight="1" thickBot="1">
      <c r="B3" s="101"/>
      <c r="C3" s="9"/>
      <c r="D3" s="9"/>
      <c r="E3" s="9"/>
      <c r="F3" s="9"/>
      <c r="G3" s="90"/>
      <c r="H3" s="90"/>
      <c r="I3" s="1"/>
      <c r="J3" s="1"/>
      <c r="K3" s="1"/>
      <c r="L3" s="1"/>
      <c r="M3" s="1"/>
      <c r="N3" s="1"/>
      <c r="O3" s="1"/>
      <c r="P3" s="1"/>
      <c r="T3" s="1"/>
    </row>
    <row r="4" spans="1:16" s="2" customFormat="1" ht="26.25" customHeight="1">
      <c r="A4" s="347" t="s">
        <v>473</v>
      </c>
      <c r="B4" s="348"/>
      <c r="C4" s="344" t="s">
        <v>439</v>
      </c>
      <c r="D4" s="346"/>
      <c r="E4" s="344" t="s">
        <v>440</v>
      </c>
      <c r="F4" s="346"/>
      <c r="G4" s="344" t="s">
        <v>441</v>
      </c>
      <c r="H4" s="346"/>
      <c r="I4" s="344" t="s">
        <v>447</v>
      </c>
      <c r="J4" s="345"/>
      <c r="K4" s="344" t="s">
        <v>462</v>
      </c>
      <c r="L4" s="345"/>
      <c r="M4" s="344" t="s">
        <v>467</v>
      </c>
      <c r="N4" s="345"/>
      <c r="O4" s="344" t="s">
        <v>482</v>
      </c>
      <c r="P4" s="345"/>
    </row>
    <row r="5" spans="1:16" s="2" customFormat="1" ht="39.75" customHeight="1">
      <c r="A5" s="349"/>
      <c r="B5" s="350"/>
      <c r="C5" s="93" t="s">
        <v>211</v>
      </c>
      <c r="D5" s="94" t="s">
        <v>212</v>
      </c>
      <c r="E5" s="93" t="s">
        <v>211</v>
      </c>
      <c r="F5" s="94" t="s">
        <v>212</v>
      </c>
      <c r="G5" s="93" t="s">
        <v>211</v>
      </c>
      <c r="H5" s="94" t="s">
        <v>212</v>
      </c>
      <c r="I5" s="93" t="s">
        <v>211</v>
      </c>
      <c r="J5" s="94" t="s">
        <v>212</v>
      </c>
      <c r="K5" s="93" t="s">
        <v>211</v>
      </c>
      <c r="L5" s="94" t="s">
        <v>212</v>
      </c>
      <c r="M5" s="93" t="s">
        <v>211</v>
      </c>
      <c r="N5" s="94" t="s">
        <v>212</v>
      </c>
      <c r="O5" s="93" t="s">
        <v>211</v>
      </c>
      <c r="P5" s="94" t="s">
        <v>212</v>
      </c>
    </row>
    <row r="6" spans="1:16" s="2" customFormat="1" ht="36.75" customHeight="1">
      <c r="A6" s="353" t="s">
        <v>474</v>
      </c>
      <c r="B6" s="95" t="s">
        <v>213</v>
      </c>
      <c r="C6" s="97">
        <v>5595</v>
      </c>
      <c r="D6" s="98">
        <v>71499</v>
      </c>
      <c r="E6" s="97">
        <v>5007</v>
      </c>
      <c r="F6" s="98">
        <v>73061</v>
      </c>
      <c r="G6" s="97">
        <v>4203</v>
      </c>
      <c r="H6" s="98">
        <v>73061</v>
      </c>
      <c r="I6" s="97">
        <v>4043</v>
      </c>
      <c r="J6" s="98">
        <v>71553</v>
      </c>
      <c r="K6" s="97">
        <v>3855</v>
      </c>
      <c r="L6" s="98">
        <v>67716</v>
      </c>
      <c r="M6" s="97">
        <v>4347</v>
      </c>
      <c r="N6" s="98">
        <v>64087</v>
      </c>
      <c r="O6" s="97">
        <v>4610</v>
      </c>
      <c r="P6" s="98">
        <v>66515</v>
      </c>
    </row>
    <row r="7" spans="1:16" s="2" customFormat="1" ht="36.75" customHeight="1">
      <c r="A7" s="354"/>
      <c r="B7" s="99" t="s">
        <v>214</v>
      </c>
      <c r="C7" s="100">
        <v>1592</v>
      </c>
      <c r="D7" s="98">
        <v>18946</v>
      </c>
      <c r="E7" s="234" t="s">
        <v>469</v>
      </c>
      <c r="F7" s="108" t="s">
        <v>469</v>
      </c>
      <c r="G7" s="234" t="s">
        <v>469</v>
      </c>
      <c r="H7" s="108" t="s">
        <v>469</v>
      </c>
      <c r="I7" s="234" t="s">
        <v>469</v>
      </c>
      <c r="J7" s="108" t="s">
        <v>469</v>
      </c>
      <c r="K7" s="234" t="s">
        <v>469</v>
      </c>
      <c r="L7" s="108" t="s">
        <v>469</v>
      </c>
      <c r="M7" s="234" t="s">
        <v>469</v>
      </c>
      <c r="N7" s="108" t="s">
        <v>469</v>
      </c>
      <c r="O7" s="234" t="s">
        <v>231</v>
      </c>
      <c r="P7" s="108" t="s">
        <v>231</v>
      </c>
    </row>
    <row r="8" spans="1:16" s="2" customFormat="1" ht="36.75" customHeight="1">
      <c r="A8" s="354"/>
      <c r="B8" s="99" t="s">
        <v>215</v>
      </c>
      <c r="C8" s="100">
        <v>2282</v>
      </c>
      <c r="D8" s="98">
        <v>31261</v>
      </c>
      <c r="E8" s="100">
        <v>2105</v>
      </c>
      <c r="F8" s="98">
        <v>29142</v>
      </c>
      <c r="G8" s="100">
        <v>2268</v>
      </c>
      <c r="H8" s="98">
        <v>29801</v>
      </c>
      <c r="I8" s="100">
        <v>1559</v>
      </c>
      <c r="J8" s="98">
        <v>19302</v>
      </c>
      <c r="K8" s="100">
        <v>1338</v>
      </c>
      <c r="L8" s="98">
        <v>18250</v>
      </c>
      <c r="M8" s="100">
        <v>1283</v>
      </c>
      <c r="N8" s="98">
        <v>16935</v>
      </c>
      <c r="O8" s="100">
        <v>1385</v>
      </c>
      <c r="P8" s="98">
        <v>20969</v>
      </c>
    </row>
    <row r="9" spans="1:16" s="2" customFormat="1" ht="36.75" customHeight="1">
      <c r="A9" s="354"/>
      <c r="B9" s="99" t="s">
        <v>216</v>
      </c>
      <c r="C9" s="100">
        <v>4185</v>
      </c>
      <c r="D9" s="98">
        <v>50264</v>
      </c>
      <c r="E9" s="100">
        <v>3750</v>
      </c>
      <c r="F9" s="98">
        <v>49269</v>
      </c>
      <c r="G9" s="100">
        <v>3733</v>
      </c>
      <c r="H9" s="98">
        <v>48561</v>
      </c>
      <c r="I9" s="100">
        <v>3078</v>
      </c>
      <c r="J9" s="98">
        <v>34427</v>
      </c>
      <c r="K9" s="100">
        <v>2865</v>
      </c>
      <c r="L9" s="98">
        <v>35552</v>
      </c>
      <c r="M9" s="100">
        <v>2383</v>
      </c>
      <c r="N9" s="98">
        <v>30156</v>
      </c>
      <c r="O9" s="100">
        <v>2330</v>
      </c>
      <c r="P9" s="98">
        <v>30108</v>
      </c>
    </row>
    <row r="10" spans="1:16" s="2" customFormat="1" ht="36.75" customHeight="1">
      <c r="A10" s="355"/>
      <c r="B10" s="102" t="s">
        <v>217</v>
      </c>
      <c r="C10" s="103">
        <v>2550</v>
      </c>
      <c r="D10" s="104">
        <v>43302</v>
      </c>
      <c r="E10" s="103">
        <v>2597</v>
      </c>
      <c r="F10" s="104">
        <v>39155</v>
      </c>
      <c r="G10" s="103">
        <v>2403</v>
      </c>
      <c r="H10" s="104">
        <v>30364</v>
      </c>
      <c r="I10" s="103">
        <v>2252</v>
      </c>
      <c r="J10" s="104">
        <v>28607</v>
      </c>
      <c r="K10" s="103">
        <v>2126</v>
      </c>
      <c r="L10" s="104">
        <v>28792</v>
      </c>
      <c r="M10" s="103">
        <v>1951</v>
      </c>
      <c r="N10" s="104">
        <v>25165</v>
      </c>
      <c r="O10" s="103">
        <v>1711</v>
      </c>
      <c r="P10" s="104">
        <v>23358</v>
      </c>
    </row>
    <row r="11" spans="1:16" s="2" customFormat="1" ht="36.75" customHeight="1" thickBot="1">
      <c r="A11" s="351" t="s">
        <v>376</v>
      </c>
      <c r="B11" s="352"/>
      <c r="C11" s="245">
        <f aca="true" t="shared" si="0" ref="C11:N11">SUM(C6:C10)</f>
        <v>16204</v>
      </c>
      <c r="D11" s="246">
        <f t="shared" si="0"/>
        <v>215272</v>
      </c>
      <c r="E11" s="245">
        <f t="shared" si="0"/>
        <v>13459</v>
      </c>
      <c r="F11" s="246">
        <f t="shared" si="0"/>
        <v>190627</v>
      </c>
      <c r="G11" s="245">
        <f t="shared" si="0"/>
        <v>12607</v>
      </c>
      <c r="H11" s="246">
        <f t="shared" si="0"/>
        <v>181787</v>
      </c>
      <c r="I11" s="245">
        <f t="shared" si="0"/>
        <v>10932</v>
      </c>
      <c r="J11" s="246">
        <f t="shared" si="0"/>
        <v>153889</v>
      </c>
      <c r="K11" s="245">
        <f t="shared" si="0"/>
        <v>10184</v>
      </c>
      <c r="L11" s="246">
        <f t="shared" si="0"/>
        <v>150310</v>
      </c>
      <c r="M11" s="245">
        <f t="shared" si="0"/>
        <v>9964</v>
      </c>
      <c r="N11" s="246">
        <f t="shared" si="0"/>
        <v>136343</v>
      </c>
      <c r="O11" s="245">
        <f>SUM(O6:O10)</f>
        <v>10036</v>
      </c>
      <c r="P11" s="246">
        <f>SUM(P6:P10)</f>
        <v>140950</v>
      </c>
    </row>
    <row r="12" spans="1:16" ht="36.75" customHeight="1">
      <c r="A12" s="341" t="s">
        <v>475</v>
      </c>
      <c r="B12" s="314" t="s">
        <v>470</v>
      </c>
      <c r="C12" s="97">
        <v>91</v>
      </c>
      <c r="D12" s="315">
        <v>38548</v>
      </c>
      <c r="E12" s="97">
        <v>107</v>
      </c>
      <c r="F12" s="315">
        <v>39102</v>
      </c>
      <c r="G12" s="97">
        <v>115</v>
      </c>
      <c r="H12" s="315">
        <v>38566</v>
      </c>
      <c r="I12" s="97">
        <v>86</v>
      </c>
      <c r="J12" s="315">
        <v>38374</v>
      </c>
      <c r="K12" s="97">
        <v>97</v>
      </c>
      <c r="L12" s="315">
        <v>38934</v>
      </c>
      <c r="M12" s="97">
        <v>102</v>
      </c>
      <c r="N12" s="315">
        <v>38860</v>
      </c>
      <c r="O12" s="97">
        <v>89</v>
      </c>
      <c r="P12" s="315">
        <v>42195</v>
      </c>
    </row>
    <row r="13" spans="1:16" ht="36.75" customHeight="1">
      <c r="A13" s="342"/>
      <c r="B13" s="319" t="s">
        <v>471</v>
      </c>
      <c r="C13" s="320">
        <v>211</v>
      </c>
      <c r="D13" s="104">
        <v>40849</v>
      </c>
      <c r="E13" s="320">
        <v>234</v>
      </c>
      <c r="F13" s="104">
        <v>43371</v>
      </c>
      <c r="G13" s="103">
        <v>252</v>
      </c>
      <c r="H13" s="104">
        <v>43900</v>
      </c>
      <c r="I13" s="103">
        <v>217</v>
      </c>
      <c r="J13" s="104">
        <v>43209</v>
      </c>
      <c r="K13" s="103">
        <v>231</v>
      </c>
      <c r="L13" s="104">
        <v>49686</v>
      </c>
      <c r="M13" s="103">
        <v>225</v>
      </c>
      <c r="N13" s="104">
        <v>49678</v>
      </c>
      <c r="O13" s="103">
        <v>262</v>
      </c>
      <c r="P13" s="104">
        <v>47713</v>
      </c>
    </row>
    <row r="14" spans="1:16" ht="36.75" customHeight="1" thickBot="1">
      <c r="A14" s="343"/>
      <c r="B14" s="316" t="s">
        <v>218</v>
      </c>
      <c r="C14" s="317">
        <f aca="true" t="shared" si="1" ref="C14:N14">SUM(C12:C13)</f>
        <v>302</v>
      </c>
      <c r="D14" s="318">
        <f t="shared" si="1"/>
        <v>79397</v>
      </c>
      <c r="E14" s="317">
        <f t="shared" si="1"/>
        <v>341</v>
      </c>
      <c r="F14" s="318">
        <f t="shared" si="1"/>
        <v>82473</v>
      </c>
      <c r="G14" s="317">
        <f t="shared" si="1"/>
        <v>367</v>
      </c>
      <c r="H14" s="318">
        <f t="shared" si="1"/>
        <v>82466</v>
      </c>
      <c r="I14" s="317">
        <f t="shared" si="1"/>
        <v>303</v>
      </c>
      <c r="J14" s="318">
        <f t="shared" si="1"/>
        <v>81583</v>
      </c>
      <c r="K14" s="317">
        <f t="shared" si="1"/>
        <v>328</v>
      </c>
      <c r="L14" s="318">
        <f t="shared" si="1"/>
        <v>88620</v>
      </c>
      <c r="M14" s="317">
        <f t="shared" si="1"/>
        <v>327</v>
      </c>
      <c r="N14" s="318">
        <f t="shared" si="1"/>
        <v>88538</v>
      </c>
      <c r="O14" s="317">
        <f>SUM(O12:O13)</f>
        <v>351</v>
      </c>
      <c r="P14" s="318">
        <f>SUM(P12:P13)</f>
        <v>89908</v>
      </c>
    </row>
    <row r="15" spans="2:20" s="2" customFormat="1" ht="19.5" customHeight="1">
      <c r="B15" s="106"/>
      <c r="F15" s="37"/>
      <c r="G15" s="107"/>
      <c r="K15" s="1"/>
      <c r="L15" s="108"/>
      <c r="M15" s="1"/>
      <c r="N15" s="321"/>
      <c r="O15" s="1"/>
      <c r="P15" s="321" t="s">
        <v>481</v>
      </c>
      <c r="T15" s="1"/>
    </row>
    <row r="16" spans="2:20" s="2" customFormat="1" ht="30" customHeight="1">
      <c r="B16" s="109"/>
      <c r="C16" s="110"/>
      <c r="D16" s="110"/>
      <c r="E16" s="110"/>
      <c r="F16" s="110"/>
      <c r="G16" s="111"/>
      <c r="H16" s="111"/>
      <c r="I16" s="1"/>
      <c r="J16" s="1"/>
      <c r="K16" s="1"/>
      <c r="L16" s="1"/>
      <c r="M16" s="1"/>
      <c r="N16" s="1"/>
      <c r="O16" s="1"/>
      <c r="P16" s="1"/>
      <c r="T16" s="1"/>
    </row>
  </sheetData>
  <sheetProtection/>
  <mergeCells count="11">
    <mergeCell ref="O4:P4"/>
    <mergeCell ref="M4:N4"/>
    <mergeCell ref="A11:B11"/>
    <mergeCell ref="A6:A10"/>
    <mergeCell ref="A12:A14"/>
    <mergeCell ref="K4:L4"/>
    <mergeCell ref="I4:J4"/>
    <mergeCell ref="C4:D4"/>
    <mergeCell ref="E4:F4"/>
    <mergeCell ref="G4:H4"/>
    <mergeCell ref="A4:B5"/>
  </mergeCells>
  <printOptions/>
  <pageMargins left="0.7874015748031497" right="0.1968503937007874" top="0.7874015748031497" bottom="0.984251968503937" header="0.5118110236220472" footer="0.5118110236220472"/>
  <pageSetup horizontalDpi="600" verticalDpi="600" orientation="landscape" paperSize="9" scale="7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13" width="7.375" style="112" customWidth="1"/>
    <col min="14" max="19" width="7.375" style="0" customWidth="1"/>
  </cols>
  <sheetData>
    <row r="1" spans="1:4" s="69" customFormat="1" ht="20.25" customHeight="1">
      <c r="A1" s="83" t="s">
        <v>209</v>
      </c>
      <c r="B1" s="84"/>
      <c r="C1" s="84"/>
      <c r="D1" s="84"/>
    </row>
    <row r="2" spans="1:13" ht="30" customHeight="1">
      <c r="A2" s="197" t="s">
        <v>219</v>
      </c>
      <c r="B2" s="197"/>
      <c r="C2" s="197"/>
      <c r="D2" s="197"/>
      <c r="E2" s="197"/>
      <c r="F2" s="88"/>
      <c r="G2" s="88"/>
      <c r="I2" s="113"/>
      <c r="J2" s="113"/>
      <c r="K2" s="113"/>
      <c r="L2" s="113"/>
      <c r="M2" s="113"/>
    </row>
    <row r="3" spans="1:13" ht="14.25" customHeight="1" thickBot="1">
      <c r="A3" s="9"/>
      <c r="B3" s="90"/>
      <c r="C3" s="90"/>
      <c r="D3" s="90"/>
      <c r="E3" s="90"/>
      <c r="F3" s="90"/>
      <c r="G3" s="90"/>
      <c r="H3" s="114"/>
      <c r="I3" s="113"/>
      <c r="J3" s="113"/>
      <c r="K3" s="113"/>
      <c r="L3" s="113"/>
      <c r="M3" s="113"/>
    </row>
    <row r="4" spans="1:14" ht="27" customHeight="1">
      <c r="A4" s="348" t="s">
        <v>220</v>
      </c>
      <c r="B4" s="356" t="s">
        <v>442</v>
      </c>
      <c r="C4" s="357"/>
      <c r="D4" s="357"/>
      <c r="E4" s="357"/>
      <c r="F4" s="357"/>
      <c r="G4" s="365"/>
      <c r="H4" s="356" t="s">
        <v>443</v>
      </c>
      <c r="I4" s="357"/>
      <c r="J4" s="357"/>
      <c r="K4" s="357"/>
      <c r="L4" s="357"/>
      <c r="M4" s="357"/>
      <c r="N4" s="222"/>
    </row>
    <row r="5" spans="1:14" ht="27" customHeight="1">
      <c r="A5" s="350"/>
      <c r="B5" s="361" t="s">
        <v>221</v>
      </c>
      <c r="C5" s="359" t="s">
        <v>222</v>
      </c>
      <c r="D5" s="360"/>
      <c r="E5" s="360"/>
      <c r="F5" s="360"/>
      <c r="G5" s="360"/>
      <c r="H5" s="361" t="s">
        <v>221</v>
      </c>
      <c r="I5" s="359" t="s">
        <v>222</v>
      </c>
      <c r="J5" s="360"/>
      <c r="K5" s="360"/>
      <c r="L5" s="360"/>
      <c r="M5" s="360"/>
      <c r="N5" s="222"/>
    </row>
    <row r="6" spans="1:14" ht="18.75" customHeight="1">
      <c r="A6" s="350"/>
      <c r="B6" s="362"/>
      <c r="C6" s="115" t="s">
        <v>223</v>
      </c>
      <c r="D6" s="115" t="s">
        <v>224</v>
      </c>
      <c r="E6" s="116" t="s">
        <v>225</v>
      </c>
      <c r="F6" s="115" t="s">
        <v>226</v>
      </c>
      <c r="G6" s="116" t="s">
        <v>227</v>
      </c>
      <c r="H6" s="362"/>
      <c r="I6" s="115" t="s">
        <v>223</v>
      </c>
      <c r="J6" s="115" t="s">
        <v>224</v>
      </c>
      <c r="K6" s="116" t="s">
        <v>225</v>
      </c>
      <c r="L6" s="115" t="s">
        <v>226</v>
      </c>
      <c r="M6" s="116" t="s">
        <v>227</v>
      </c>
      <c r="N6" s="222"/>
    </row>
    <row r="7" spans="1:14" ht="18.75" customHeight="1">
      <c r="A7" s="358"/>
      <c r="B7" s="363"/>
      <c r="C7" s="117" t="s">
        <v>228</v>
      </c>
      <c r="D7" s="117" t="s">
        <v>228</v>
      </c>
      <c r="E7" s="118" t="s">
        <v>228</v>
      </c>
      <c r="F7" s="117" t="s">
        <v>229</v>
      </c>
      <c r="G7" s="119" t="s">
        <v>229</v>
      </c>
      <c r="H7" s="363"/>
      <c r="I7" s="117" t="s">
        <v>228</v>
      </c>
      <c r="J7" s="117" t="s">
        <v>228</v>
      </c>
      <c r="K7" s="118" t="s">
        <v>228</v>
      </c>
      <c r="L7" s="117" t="s">
        <v>229</v>
      </c>
      <c r="M7" s="119" t="s">
        <v>229</v>
      </c>
      <c r="N7" s="222"/>
    </row>
    <row r="8" spans="1:14" ht="30" customHeight="1">
      <c r="A8" s="120" t="s">
        <v>230</v>
      </c>
      <c r="B8" s="121">
        <v>310533</v>
      </c>
      <c r="C8" s="122">
        <v>267362</v>
      </c>
      <c r="D8" s="122">
        <v>132790</v>
      </c>
      <c r="E8" s="122">
        <f>SUM(C8:D8)</f>
        <v>400152</v>
      </c>
      <c r="F8" s="123">
        <v>19269</v>
      </c>
      <c r="G8" s="123">
        <v>29133</v>
      </c>
      <c r="H8" s="121">
        <v>318083</v>
      </c>
      <c r="I8" s="126">
        <v>258835</v>
      </c>
      <c r="J8" s="126">
        <v>127908</v>
      </c>
      <c r="K8" s="126">
        <f>I8+J8</f>
        <v>386743</v>
      </c>
      <c r="L8" s="244">
        <v>13702</v>
      </c>
      <c r="M8" s="244">
        <v>26818</v>
      </c>
      <c r="N8" s="222"/>
    </row>
    <row r="9" spans="1:14" ht="30" customHeight="1">
      <c r="A9" s="124" t="s">
        <v>412</v>
      </c>
      <c r="B9" s="125">
        <v>25340</v>
      </c>
      <c r="C9" s="127" t="s">
        <v>380</v>
      </c>
      <c r="D9" s="127" t="s">
        <v>380</v>
      </c>
      <c r="E9" s="235" t="s">
        <v>380</v>
      </c>
      <c r="F9" s="127" t="s">
        <v>411</v>
      </c>
      <c r="G9" s="127" t="s">
        <v>411</v>
      </c>
      <c r="H9" s="125">
        <v>24268</v>
      </c>
      <c r="I9" s="127" t="s">
        <v>380</v>
      </c>
      <c r="J9" s="127" t="s">
        <v>380</v>
      </c>
      <c r="K9" s="127" t="s">
        <v>380</v>
      </c>
      <c r="L9" s="127" t="s">
        <v>411</v>
      </c>
      <c r="M9" s="127" t="s">
        <v>411</v>
      </c>
      <c r="N9" s="222"/>
    </row>
    <row r="10" spans="1:14" ht="30" customHeight="1">
      <c r="A10" s="128" t="s">
        <v>232</v>
      </c>
      <c r="B10" s="129">
        <v>36960</v>
      </c>
      <c r="C10" s="126">
        <v>65747</v>
      </c>
      <c r="D10" s="126">
        <v>53839</v>
      </c>
      <c r="E10" s="122">
        <f>SUM(C10:D10)</f>
        <v>119586</v>
      </c>
      <c r="F10" s="127">
        <v>150</v>
      </c>
      <c r="G10" s="127">
        <v>137</v>
      </c>
      <c r="H10" s="129">
        <v>37146</v>
      </c>
      <c r="I10" s="126">
        <v>67033</v>
      </c>
      <c r="J10" s="126">
        <v>54596</v>
      </c>
      <c r="K10" s="126">
        <f>I10+J10</f>
        <v>121629</v>
      </c>
      <c r="L10" s="127">
        <v>107</v>
      </c>
      <c r="M10" s="127">
        <v>220</v>
      </c>
      <c r="N10" s="222"/>
    </row>
    <row r="11" spans="1:14" ht="30" customHeight="1">
      <c r="A11" s="236" t="s">
        <v>233</v>
      </c>
      <c r="B11" s="129" t="s">
        <v>234</v>
      </c>
      <c r="C11" s="126">
        <v>3217</v>
      </c>
      <c r="D11" s="126">
        <v>6750</v>
      </c>
      <c r="E11" s="122">
        <f>SUM(C11:D11)</f>
        <v>9967</v>
      </c>
      <c r="F11" s="127">
        <v>9</v>
      </c>
      <c r="G11" s="127">
        <v>46</v>
      </c>
      <c r="H11" s="129" t="s">
        <v>234</v>
      </c>
      <c r="I11" s="126">
        <v>3134</v>
      </c>
      <c r="J11" s="126">
        <v>6842</v>
      </c>
      <c r="K11" s="126">
        <f>SUM(I11:J11)</f>
        <v>9976</v>
      </c>
      <c r="L11" s="127">
        <v>3</v>
      </c>
      <c r="M11" s="127">
        <v>129</v>
      </c>
      <c r="N11" s="222"/>
    </row>
    <row r="12" spans="1:14" ht="30" customHeight="1">
      <c r="A12" s="130" t="s">
        <v>413</v>
      </c>
      <c r="B12" s="131" t="s">
        <v>234</v>
      </c>
      <c r="C12" s="132">
        <v>12995</v>
      </c>
      <c r="D12" s="132">
        <v>3634</v>
      </c>
      <c r="E12" s="122">
        <f>SUM(C12:D12)</f>
        <v>16629</v>
      </c>
      <c r="F12" s="133" t="s">
        <v>411</v>
      </c>
      <c r="G12" s="133" t="s">
        <v>411</v>
      </c>
      <c r="H12" s="131" t="s">
        <v>234</v>
      </c>
      <c r="I12" s="132">
        <v>13895</v>
      </c>
      <c r="J12" s="132">
        <v>3642</v>
      </c>
      <c r="K12" s="126">
        <v>17537</v>
      </c>
      <c r="L12" s="133" t="s">
        <v>411</v>
      </c>
      <c r="M12" s="133" t="s">
        <v>411</v>
      </c>
      <c r="N12" s="222"/>
    </row>
    <row r="13" spans="1:14" ht="30" customHeight="1" thickBot="1">
      <c r="A13" s="134" t="s">
        <v>235</v>
      </c>
      <c r="B13" s="135">
        <f>SUM(B8:B12)</f>
        <v>372833</v>
      </c>
      <c r="C13" s="136">
        <f>SUM(C8:C12)</f>
        <v>349321</v>
      </c>
      <c r="D13" s="136">
        <f>SUM(D8:D12)</f>
        <v>197013</v>
      </c>
      <c r="E13" s="137">
        <f>SUM(C13:D13)</f>
        <v>546334</v>
      </c>
      <c r="F13" s="136">
        <f>SUM(F8:F11)</f>
        <v>19428</v>
      </c>
      <c r="G13" s="136">
        <f>SUM(G8:G11)</f>
        <v>29316</v>
      </c>
      <c r="H13" s="135">
        <f>SUM(H8:H12)</f>
        <v>379497</v>
      </c>
      <c r="I13" s="136">
        <f>SUM(I8:I12)</f>
        <v>342897</v>
      </c>
      <c r="J13" s="136">
        <f>SUM(J8:J12)</f>
        <v>192988</v>
      </c>
      <c r="K13" s="137">
        <f>SUM(I13:J13)</f>
        <v>535885</v>
      </c>
      <c r="L13" s="136">
        <f>SUM(L8:L11)</f>
        <v>13812</v>
      </c>
      <c r="M13" s="136">
        <f>SUM(M8:M11)</f>
        <v>27167</v>
      </c>
      <c r="N13" s="222"/>
    </row>
    <row r="14" spans="1:14" ht="22.5" customHeight="1" thickBot="1">
      <c r="A14" s="364"/>
      <c r="B14" s="364"/>
      <c r="C14" s="364"/>
      <c r="D14" s="364"/>
      <c r="E14" s="364"/>
      <c r="F14" s="364"/>
      <c r="G14" s="364"/>
      <c r="I14" s="113"/>
      <c r="J14" s="113"/>
      <c r="L14" s="113"/>
      <c r="N14" s="222"/>
    </row>
    <row r="15" spans="1:14" ht="27" customHeight="1">
      <c r="A15" s="348" t="s">
        <v>220</v>
      </c>
      <c r="B15" s="356" t="s">
        <v>446</v>
      </c>
      <c r="C15" s="357"/>
      <c r="D15" s="357"/>
      <c r="E15" s="357"/>
      <c r="F15" s="357"/>
      <c r="G15" s="357"/>
      <c r="H15" s="356" t="s">
        <v>463</v>
      </c>
      <c r="I15" s="357"/>
      <c r="J15" s="357"/>
      <c r="K15" s="357"/>
      <c r="L15" s="357"/>
      <c r="M15" s="357"/>
      <c r="N15" s="222"/>
    </row>
    <row r="16" spans="1:14" ht="27" customHeight="1">
      <c r="A16" s="350"/>
      <c r="B16" s="361" t="s">
        <v>221</v>
      </c>
      <c r="C16" s="359" t="s">
        <v>222</v>
      </c>
      <c r="D16" s="360"/>
      <c r="E16" s="360"/>
      <c r="F16" s="360"/>
      <c r="G16" s="360"/>
      <c r="H16" s="361" t="s">
        <v>221</v>
      </c>
      <c r="I16" s="359" t="s">
        <v>222</v>
      </c>
      <c r="J16" s="360"/>
      <c r="K16" s="360"/>
      <c r="L16" s="360"/>
      <c r="M16" s="360"/>
      <c r="N16" s="222"/>
    </row>
    <row r="17" spans="1:14" ht="18.75" customHeight="1">
      <c r="A17" s="350"/>
      <c r="B17" s="362"/>
      <c r="C17" s="115" t="s">
        <v>223</v>
      </c>
      <c r="D17" s="115" t="s">
        <v>224</v>
      </c>
      <c r="E17" s="116" t="s">
        <v>225</v>
      </c>
      <c r="F17" s="115" t="s">
        <v>226</v>
      </c>
      <c r="G17" s="116" t="s">
        <v>227</v>
      </c>
      <c r="H17" s="362"/>
      <c r="I17" s="115" t="s">
        <v>223</v>
      </c>
      <c r="J17" s="115" t="s">
        <v>224</v>
      </c>
      <c r="K17" s="116" t="s">
        <v>225</v>
      </c>
      <c r="L17" s="115" t="s">
        <v>226</v>
      </c>
      <c r="M17" s="116" t="s">
        <v>227</v>
      </c>
      <c r="N17" s="222"/>
    </row>
    <row r="18" spans="1:14" ht="18.75" customHeight="1">
      <c r="A18" s="358"/>
      <c r="B18" s="363"/>
      <c r="C18" s="117" t="s">
        <v>228</v>
      </c>
      <c r="D18" s="117" t="s">
        <v>228</v>
      </c>
      <c r="E18" s="118" t="s">
        <v>228</v>
      </c>
      <c r="F18" s="117" t="s">
        <v>229</v>
      </c>
      <c r="G18" s="119" t="s">
        <v>229</v>
      </c>
      <c r="H18" s="363"/>
      <c r="I18" s="117" t="s">
        <v>228</v>
      </c>
      <c r="J18" s="117" t="s">
        <v>228</v>
      </c>
      <c r="K18" s="118" t="s">
        <v>228</v>
      </c>
      <c r="L18" s="117" t="s">
        <v>229</v>
      </c>
      <c r="M18" s="119" t="s">
        <v>229</v>
      </c>
      <c r="N18" s="222"/>
    </row>
    <row r="19" spans="1:14" ht="30" customHeight="1">
      <c r="A19" s="120" t="s">
        <v>230</v>
      </c>
      <c r="B19" s="121">
        <v>324086</v>
      </c>
      <c r="C19" s="126">
        <v>252857</v>
      </c>
      <c r="D19" s="126">
        <v>126759</v>
      </c>
      <c r="E19" s="126">
        <f>C19+D19</f>
        <v>379616</v>
      </c>
      <c r="F19" s="244">
        <v>10118</v>
      </c>
      <c r="G19" s="244">
        <v>24882</v>
      </c>
      <c r="H19" s="121">
        <v>345524</v>
      </c>
      <c r="I19" s="126">
        <v>259460</v>
      </c>
      <c r="J19" s="126">
        <v>120575</v>
      </c>
      <c r="K19" s="126">
        <f>I19+J19</f>
        <v>380035</v>
      </c>
      <c r="L19" s="244">
        <v>8560</v>
      </c>
      <c r="M19" s="244">
        <v>26116</v>
      </c>
      <c r="N19" s="222"/>
    </row>
    <row r="20" spans="1:14" ht="30" customHeight="1">
      <c r="A20" s="124" t="s">
        <v>412</v>
      </c>
      <c r="B20" s="125">
        <v>28081</v>
      </c>
      <c r="C20" s="127" t="s">
        <v>380</v>
      </c>
      <c r="D20" s="127" t="s">
        <v>380</v>
      </c>
      <c r="E20" s="127" t="s">
        <v>380</v>
      </c>
      <c r="F20" s="127" t="s">
        <v>411</v>
      </c>
      <c r="G20" s="127" t="s">
        <v>411</v>
      </c>
      <c r="H20" s="125">
        <v>30102</v>
      </c>
      <c r="I20" s="127">
        <v>30242</v>
      </c>
      <c r="J20" s="127">
        <v>16136</v>
      </c>
      <c r="K20" s="126">
        <f>I20+J20</f>
        <v>46378</v>
      </c>
      <c r="L20" s="127">
        <v>26</v>
      </c>
      <c r="M20" s="127">
        <v>133</v>
      </c>
      <c r="N20" s="222"/>
    </row>
    <row r="21" spans="1:14" ht="30" customHeight="1">
      <c r="A21" s="128" t="s">
        <v>232</v>
      </c>
      <c r="B21" s="129">
        <v>37517</v>
      </c>
      <c r="C21" s="126">
        <v>67412</v>
      </c>
      <c r="D21" s="126">
        <v>55247</v>
      </c>
      <c r="E21" s="126">
        <f>C21+D21</f>
        <v>122659</v>
      </c>
      <c r="F21" s="127">
        <v>61</v>
      </c>
      <c r="G21" s="127">
        <v>451</v>
      </c>
      <c r="H21" s="129">
        <v>39823</v>
      </c>
      <c r="I21" s="126">
        <v>71023</v>
      </c>
      <c r="J21" s="126">
        <v>57018</v>
      </c>
      <c r="K21" s="126">
        <f>I21+J21</f>
        <v>128041</v>
      </c>
      <c r="L21" s="127">
        <v>35</v>
      </c>
      <c r="M21" s="127">
        <v>255</v>
      </c>
      <c r="N21" s="222"/>
    </row>
    <row r="22" spans="1:14" ht="30" customHeight="1">
      <c r="A22" s="236" t="s">
        <v>233</v>
      </c>
      <c r="B22" s="129" t="s">
        <v>234</v>
      </c>
      <c r="C22" s="126">
        <v>2823</v>
      </c>
      <c r="D22" s="126">
        <v>5706</v>
      </c>
      <c r="E22" s="126">
        <f>SUM(C22:D22)</f>
        <v>8529</v>
      </c>
      <c r="F22" s="127">
        <v>4</v>
      </c>
      <c r="G22" s="127">
        <v>113</v>
      </c>
      <c r="H22" s="129" t="s">
        <v>234</v>
      </c>
      <c r="I22" s="126">
        <v>3677</v>
      </c>
      <c r="J22" s="126">
        <v>5828</v>
      </c>
      <c r="K22" s="126">
        <f>SUM(I22:J22)</f>
        <v>9505</v>
      </c>
      <c r="L22" s="127">
        <v>2</v>
      </c>
      <c r="M22" s="127">
        <v>36</v>
      </c>
      <c r="N22" s="222"/>
    </row>
    <row r="23" spans="1:14" ht="30" customHeight="1">
      <c r="A23" s="130" t="s">
        <v>413</v>
      </c>
      <c r="B23" s="131" t="s">
        <v>234</v>
      </c>
      <c r="C23" s="132">
        <v>15418</v>
      </c>
      <c r="D23" s="132">
        <v>2907</v>
      </c>
      <c r="E23" s="126">
        <f>SUM(C23:D23)</f>
        <v>18325</v>
      </c>
      <c r="F23" s="133" t="s">
        <v>411</v>
      </c>
      <c r="G23" s="133" t="s">
        <v>411</v>
      </c>
      <c r="H23" s="131" t="s">
        <v>234</v>
      </c>
      <c r="I23" s="132">
        <v>16871</v>
      </c>
      <c r="J23" s="132">
        <v>3200</v>
      </c>
      <c r="K23" s="126">
        <f>SUM(I23:J23)</f>
        <v>20071</v>
      </c>
      <c r="L23" s="133" t="s">
        <v>411</v>
      </c>
      <c r="M23" s="133" t="s">
        <v>411</v>
      </c>
      <c r="N23" s="222"/>
    </row>
    <row r="24" spans="1:14" ht="30" customHeight="1" thickBot="1">
      <c r="A24" s="134" t="s">
        <v>235</v>
      </c>
      <c r="B24" s="135">
        <f>SUM(B19:B23)</f>
        <v>389684</v>
      </c>
      <c r="C24" s="136">
        <f>SUM(C19:C23)</f>
        <v>338510</v>
      </c>
      <c r="D24" s="136">
        <f>SUM(D19:D23)</f>
        <v>190619</v>
      </c>
      <c r="E24" s="137">
        <f>SUM(C24:D24)</f>
        <v>529129</v>
      </c>
      <c r="F24" s="136">
        <f>SUM(F19:F22)</f>
        <v>10183</v>
      </c>
      <c r="G24" s="136">
        <f>SUM(G19:G22)</f>
        <v>25446</v>
      </c>
      <c r="H24" s="135">
        <f>SUM(H19:H23)</f>
        <v>415449</v>
      </c>
      <c r="I24" s="137">
        <f>SUM(I19:I23)</f>
        <v>381273</v>
      </c>
      <c r="J24" s="137">
        <f>SUM(J19:J23)</f>
        <v>202757</v>
      </c>
      <c r="K24" s="137">
        <f>SUM(I24:J24)</f>
        <v>584030</v>
      </c>
      <c r="L24" s="137">
        <f>SUM(L19:L22)</f>
        <v>8623</v>
      </c>
      <c r="M24" s="137">
        <f>SUM(M19:M22)</f>
        <v>26540</v>
      </c>
      <c r="N24" s="222"/>
    </row>
    <row r="25" spans="8:13" ht="22.5" customHeight="1" thickBot="1">
      <c r="H25" s="113"/>
      <c r="I25" s="113"/>
      <c r="J25" s="113"/>
      <c r="K25" s="113"/>
      <c r="L25" s="113"/>
      <c r="M25" s="108"/>
    </row>
    <row r="26" spans="1:13" ht="27" customHeight="1">
      <c r="A26" s="348" t="s">
        <v>220</v>
      </c>
      <c r="B26" s="356" t="s">
        <v>468</v>
      </c>
      <c r="C26" s="357"/>
      <c r="D26" s="357"/>
      <c r="E26" s="357"/>
      <c r="F26" s="357"/>
      <c r="G26" s="357"/>
      <c r="H26" s="356" t="s">
        <v>478</v>
      </c>
      <c r="I26" s="357"/>
      <c r="J26" s="357"/>
      <c r="K26" s="357"/>
      <c r="L26" s="357"/>
      <c r="M26" s="357"/>
    </row>
    <row r="27" spans="1:13" ht="27" customHeight="1">
      <c r="A27" s="350"/>
      <c r="B27" s="361" t="s">
        <v>221</v>
      </c>
      <c r="C27" s="359" t="s">
        <v>222</v>
      </c>
      <c r="D27" s="360"/>
      <c r="E27" s="360"/>
      <c r="F27" s="360"/>
      <c r="G27" s="360"/>
      <c r="H27" s="361" t="s">
        <v>221</v>
      </c>
      <c r="I27" s="359" t="s">
        <v>222</v>
      </c>
      <c r="J27" s="360"/>
      <c r="K27" s="360"/>
      <c r="L27" s="360"/>
      <c r="M27" s="360"/>
    </row>
    <row r="28" spans="1:13" ht="13.5">
      <c r="A28" s="350"/>
      <c r="B28" s="362"/>
      <c r="C28" s="115" t="s">
        <v>223</v>
      </c>
      <c r="D28" s="115" t="s">
        <v>224</v>
      </c>
      <c r="E28" s="116" t="s">
        <v>225</v>
      </c>
      <c r="F28" s="115" t="s">
        <v>226</v>
      </c>
      <c r="G28" s="313" t="s">
        <v>227</v>
      </c>
      <c r="H28" s="362"/>
      <c r="I28" s="115" t="s">
        <v>223</v>
      </c>
      <c r="J28" s="115" t="s">
        <v>224</v>
      </c>
      <c r="K28" s="116" t="s">
        <v>225</v>
      </c>
      <c r="L28" s="115" t="s">
        <v>226</v>
      </c>
      <c r="M28" s="313" t="s">
        <v>227</v>
      </c>
    </row>
    <row r="29" spans="1:13" ht="18.75" customHeight="1">
      <c r="A29" s="358"/>
      <c r="B29" s="363"/>
      <c r="C29" s="117" t="s">
        <v>228</v>
      </c>
      <c r="D29" s="117" t="s">
        <v>228</v>
      </c>
      <c r="E29" s="118" t="s">
        <v>228</v>
      </c>
      <c r="F29" s="117" t="s">
        <v>229</v>
      </c>
      <c r="G29" s="119" t="s">
        <v>229</v>
      </c>
      <c r="H29" s="363"/>
      <c r="I29" s="117" t="s">
        <v>228</v>
      </c>
      <c r="J29" s="117" t="s">
        <v>228</v>
      </c>
      <c r="K29" s="118" t="s">
        <v>228</v>
      </c>
      <c r="L29" s="117" t="s">
        <v>229</v>
      </c>
      <c r="M29" s="119" t="s">
        <v>229</v>
      </c>
    </row>
    <row r="30" spans="1:13" ht="30" customHeight="1">
      <c r="A30" s="120" t="s">
        <v>230</v>
      </c>
      <c r="B30" s="121">
        <v>355420</v>
      </c>
      <c r="C30" s="126">
        <v>253840</v>
      </c>
      <c r="D30" s="126">
        <v>115386</v>
      </c>
      <c r="E30" s="126">
        <f>C30+D30</f>
        <v>369226</v>
      </c>
      <c r="F30" s="244">
        <v>5460</v>
      </c>
      <c r="G30" s="244">
        <v>27503</v>
      </c>
      <c r="H30" s="121">
        <v>365872</v>
      </c>
      <c r="I30" s="126">
        <v>249092</v>
      </c>
      <c r="J30" s="126">
        <v>115942</v>
      </c>
      <c r="K30" s="126">
        <f>I30+J30</f>
        <v>365034</v>
      </c>
      <c r="L30" s="244">
        <v>3651</v>
      </c>
      <c r="M30" s="244">
        <v>27244</v>
      </c>
    </row>
    <row r="31" spans="1:13" ht="30" customHeight="1">
      <c r="A31" s="124" t="s">
        <v>412</v>
      </c>
      <c r="B31" s="125">
        <v>32341</v>
      </c>
      <c r="C31" s="127">
        <v>28326</v>
      </c>
      <c r="D31" s="127">
        <v>13676</v>
      </c>
      <c r="E31" s="126">
        <f>C31+D31</f>
        <v>42002</v>
      </c>
      <c r="F31" s="127">
        <v>3</v>
      </c>
      <c r="G31" s="127">
        <v>136</v>
      </c>
      <c r="H31" s="125">
        <v>31485</v>
      </c>
      <c r="I31" s="127">
        <v>28680</v>
      </c>
      <c r="J31" s="127">
        <v>15414</v>
      </c>
      <c r="K31" s="126">
        <f>I31+J31</f>
        <v>44094</v>
      </c>
      <c r="L31" s="127">
        <v>19</v>
      </c>
      <c r="M31" s="127">
        <v>170</v>
      </c>
    </row>
    <row r="32" spans="1:13" ht="30" customHeight="1">
      <c r="A32" s="128" t="s">
        <v>232</v>
      </c>
      <c r="B32" s="129">
        <v>39819</v>
      </c>
      <c r="C32" s="126">
        <v>70626</v>
      </c>
      <c r="D32" s="126">
        <v>55904</v>
      </c>
      <c r="E32" s="126">
        <f>C32+D32</f>
        <v>126530</v>
      </c>
      <c r="F32" s="127">
        <v>2</v>
      </c>
      <c r="G32" s="127">
        <v>209</v>
      </c>
      <c r="H32" s="129">
        <v>40104</v>
      </c>
      <c r="I32" s="126">
        <v>68939</v>
      </c>
      <c r="J32" s="126">
        <v>56300</v>
      </c>
      <c r="K32" s="126">
        <f>I32+J32</f>
        <v>125239</v>
      </c>
      <c r="L32" s="127">
        <v>2</v>
      </c>
      <c r="M32" s="127">
        <v>239</v>
      </c>
    </row>
    <row r="33" spans="1:13" ht="30" customHeight="1">
      <c r="A33" s="236" t="s">
        <v>233</v>
      </c>
      <c r="B33" s="129" t="s">
        <v>234</v>
      </c>
      <c r="C33" s="126">
        <v>3337</v>
      </c>
      <c r="D33" s="126">
        <v>5891</v>
      </c>
      <c r="E33" s="126">
        <f>SUM(C33:D33)</f>
        <v>9228</v>
      </c>
      <c r="F33" s="127">
        <v>3</v>
      </c>
      <c r="G33" s="127">
        <v>158</v>
      </c>
      <c r="H33" s="129" t="s">
        <v>231</v>
      </c>
      <c r="I33" s="126">
        <v>3487</v>
      </c>
      <c r="J33" s="126">
        <v>5951</v>
      </c>
      <c r="K33" s="126">
        <v>9438</v>
      </c>
      <c r="L33" s="127">
        <v>74</v>
      </c>
      <c r="M33" s="127">
        <v>359</v>
      </c>
    </row>
    <row r="34" spans="1:13" ht="30" customHeight="1">
      <c r="A34" s="130" t="s">
        <v>413</v>
      </c>
      <c r="B34" s="131" t="s">
        <v>234</v>
      </c>
      <c r="C34" s="132">
        <v>16513</v>
      </c>
      <c r="D34" s="132">
        <v>3017</v>
      </c>
      <c r="E34" s="126">
        <f>SUM(C34:D34)</f>
        <v>19530</v>
      </c>
      <c r="F34" s="133" t="s">
        <v>411</v>
      </c>
      <c r="G34" s="133" t="s">
        <v>411</v>
      </c>
      <c r="H34" s="131" t="s">
        <v>231</v>
      </c>
      <c r="I34" s="132">
        <v>18287</v>
      </c>
      <c r="J34" s="132">
        <v>3059</v>
      </c>
      <c r="K34" s="126">
        <v>21346</v>
      </c>
      <c r="L34" s="133" t="s">
        <v>231</v>
      </c>
      <c r="M34" s="133" t="s">
        <v>231</v>
      </c>
    </row>
    <row r="35" spans="1:13" ht="30" customHeight="1" thickBot="1">
      <c r="A35" s="134" t="s">
        <v>235</v>
      </c>
      <c r="B35" s="135">
        <f>SUM(B30:B34)</f>
        <v>427580</v>
      </c>
      <c r="C35" s="136">
        <f>SUM(C30:C34)</f>
        <v>372642</v>
      </c>
      <c r="D35" s="136">
        <f>SUM(D30:D34)</f>
        <v>193874</v>
      </c>
      <c r="E35" s="137">
        <f>SUM(C35:D35)</f>
        <v>566516</v>
      </c>
      <c r="F35" s="136">
        <f>SUM(F30:F33)</f>
        <v>5468</v>
      </c>
      <c r="G35" s="136">
        <f>SUM(G30:G33)</f>
        <v>28006</v>
      </c>
      <c r="H35" s="135">
        <f>SUM(H30:H34)</f>
        <v>437461</v>
      </c>
      <c r="I35" s="136">
        <f>SUM(I30:I34)</f>
        <v>368485</v>
      </c>
      <c r="J35" s="136">
        <f>SUM(J30:J34)</f>
        <v>196666</v>
      </c>
      <c r="K35" s="137">
        <f>SUM(I35:J35)</f>
        <v>565151</v>
      </c>
      <c r="L35" s="136">
        <f>SUM(L30:L33)</f>
        <v>3746</v>
      </c>
      <c r="M35" s="136">
        <f>SUM(M30:M33)</f>
        <v>28012</v>
      </c>
    </row>
    <row r="36" spans="7:13" ht="21" customHeight="1">
      <c r="G36" s="138" t="s">
        <v>476</v>
      </c>
      <c r="M36" s="138" t="s">
        <v>477</v>
      </c>
    </row>
  </sheetData>
  <sheetProtection/>
  <mergeCells count="22">
    <mergeCell ref="H5:H7"/>
    <mergeCell ref="I5:M5"/>
    <mergeCell ref="B4:G4"/>
    <mergeCell ref="B5:B7"/>
    <mergeCell ref="C5:G5"/>
    <mergeCell ref="A14:G14"/>
    <mergeCell ref="H4:M4"/>
    <mergeCell ref="B15:G15"/>
    <mergeCell ref="B16:B18"/>
    <mergeCell ref="C16:G16"/>
    <mergeCell ref="A15:A18"/>
    <mergeCell ref="H15:M15"/>
    <mergeCell ref="H16:H18"/>
    <mergeCell ref="I16:M16"/>
    <mergeCell ref="A4:A7"/>
    <mergeCell ref="H26:M26"/>
    <mergeCell ref="B26:G26"/>
    <mergeCell ref="A26:A29"/>
    <mergeCell ref="I27:M27"/>
    <mergeCell ref="H27:H29"/>
    <mergeCell ref="C27:G27"/>
    <mergeCell ref="B27:B29"/>
  </mergeCells>
  <printOptions/>
  <pageMargins left="0.7874015748031497" right="0.7874015748031497" top="0.7874015748031497" bottom="0.7480314960629921" header="0.5118110236220472" footer="0.5118110236220472"/>
  <pageSetup horizontalDpi="600" verticalDpi="600" orientation="portrait" paperSize="9" scale="82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3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2" customWidth="1"/>
    <col min="2" max="2" width="25.625" style="2" customWidth="1"/>
    <col min="3" max="3" width="13.875" style="193" customWidth="1"/>
    <col min="4" max="4" width="25.625" style="2" customWidth="1"/>
    <col min="5" max="5" width="14.00390625" style="194" customWidth="1"/>
    <col min="6" max="6" width="25.625" style="2" customWidth="1"/>
    <col min="7" max="7" width="11.875" style="2" customWidth="1"/>
    <col min="8" max="8" width="25.625" style="2" customWidth="1"/>
    <col min="9" max="9" width="12.625" style="2" customWidth="1"/>
    <col min="10" max="16384" width="9.00390625" style="2" customWidth="1"/>
  </cols>
  <sheetData>
    <row r="1" spans="1:4" s="69" customFormat="1" ht="20.25" customHeight="1">
      <c r="A1" s="83" t="s">
        <v>209</v>
      </c>
      <c r="B1" s="84"/>
      <c r="C1" s="84"/>
      <c r="D1" s="84"/>
    </row>
    <row r="2" spans="1:9" ht="17.25">
      <c r="A2" s="85" t="s">
        <v>236</v>
      </c>
      <c r="B2" s="139"/>
      <c r="C2" s="140"/>
      <c r="D2" s="1"/>
      <c r="E2" s="141"/>
      <c r="F2" s="101"/>
      <c r="G2" s="101"/>
      <c r="H2" s="1"/>
      <c r="I2" s="1"/>
    </row>
    <row r="3" spans="1:232" s="9" customFormat="1" ht="19.5" thickBot="1">
      <c r="A3" s="5"/>
      <c r="B3" s="5"/>
      <c r="C3" s="142"/>
      <c r="E3" s="143"/>
      <c r="F3" s="89"/>
      <c r="G3" s="8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</row>
    <row r="4" spans="1:9" ht="30" customHeight="1">
      <c r="A4" s="144" t="s">
        <v>237</v>
      </c>
      <c r="B4" s="398" t="s">
        <v>238</v>
      </c>
      <c r="C4" s="399"/>
      <c r="D4" s="398" t="s">
        <v>239</v>
      </c>
      <c r="E4" s="399"/>
      <c r="F4" s="398" t="s">
        <v>240</v>
      </c>
      <c r="G4" s="399"/>
      <c r="H4" s="398" t="s">
        <v>241</v>
      </c>
      <c r="I4" s="400"/>
    </row>
    <row r="5" spans="1:9" ht="15.75" customHeight="1">
      <c r="A5" s="390" t="s">
        <v>242</v>
      </c>
      <c r="B5" s="384" t="s">
        <v>243</v>
      </c>
      <c r="C5" s="385"/>
      <c r="D5" s="384" t="s">
        <v>244</v>
      </c>
      <c r="E5" s="385"/>
      <c r="F5" s="384" t="s">
        <v>245</v>
      </c>
      <c r="G5" s="385"/>
      <c r="H5" s="375" t="s">
        <v>436</v>
      </c>
      <c r="I5" s="376"/>
    </row>
    <row r="6" spans="1:10" ht="16.5" customHeight="1">
      <c r="A6" s="391"/>
      <c r="B6" s="373"/>
      <c r="C6" s="358"/>
      <c r="D6" s="373"/>
      <c r="E6" s="358"/>
      <c r="F6" s="373"/>
      <c r="G6" s="358"/>
      <c r="H6" s="375" t="s">
        <v>437</v>
      </c>
      <c r="I6" s="376"/>
      <c r="J6" s="146"/>
    </row>
    <row r="7" spans="1:9" ht="17.25" customHeight="1">
      <c r="A7" s="395" t="s">
        <v>246</v>
      </c>
      <c r="B7" s="369" t="s">
        <v>247</v>
      </c>
      <c r="C7" s="379"/>
      <c r="D7" s="384" t="s">
        <v>429</v>
      </c>
      <c r="E7" s="385"/>
      <c r="F7" s="369" t="s">
        <v>248</v>
      </c>
      <c r="G7" s="379"/>
      <c r="H7" s="369" t="s">
        <v>435</v>
      </c>
      <c r="I7" s="370"/>
    </row>
    <row r="8" spans="1:9" ht="17.25" customHeight="1">
      <c r="A8" s="396"/>
      <c r="B8" s="380" t="s">
        <v>316</v>
      </c>
      <c r="C8" s="381"/>
      <c r="D8" s="371" t="s">
        <v>249</v>
      </c>
      <c r="E8" s="350"/>
      <c r="F8" s="380" t="s">
        <v>317</v>
      </c>
      <c r="G8" s="381"/>
      <c r="H8" s="371"/>
      <c r="I8" s="372"/>
    </row>
    <row r="9" spans="1:9" ht="17.25" customHeight="1">
      <c r="A9" s="397"/>
      <c r="B9" s="386" t="s">
        <v>250</v>
      </c>
      <c r="C9" s="387"/>
      <c r="D9" s="373"/>
      <c r="E9" s="358"/>
      <c r="F9" s="382"/>
      <c r="G9" s="383"/>
      <c r="H9" s="373"/>
      <c r="I9" s="374"/>
    </row>
    <row r="10" spans="1:9" ht="33" customHeight="1">
      <c r="A10" s="150" t="s">
        <v>251</v>
      </c>
      <c r="B10" s="392" t="s">
        <v>252</v>
      </c>
      <c r="C10" s="385"/>
      <c r="D10" s="375" t="s">
        <v>231</v>
      </c>
      <c r="E10" s="389"/>
      <c r="F10" s="375" t="s">
        <v>253</v>
      </c>
      <c r="G10" s="389"/>
      <c r="H10" s="375" t="s">
        <v>318</v>
      </c>
      <c r="I10" s="376"/>
    </row>
    <row r="11" spans="1:9" ht="18.75" customHeight="1">
      <c r="A11" s="151" t="s">
        <v>254</v>
      </c>
      <c r="B11" s="393" t="s">
        <v>255</v>
      </c>
      <c r="C11" s="394"/>
      <c r="D11" s="377" t="s">
        <v>256</v>
      </c>
      <c r="E11" s="388"/>
      <c r="F11" s="377" t="s">
        <v>257</v>
      </c>
      <c r="G11" s="388"/>
      <c r="H11" s="377" t="s">
        <v>319</v>
      </c>
      <c r="I11" s="378"/>
    </row>
    <row r="12" spans="1:9" ht="18.75" customHeight="1">
      <c r="A12" s="151" t="s">
        <v>258</v>
      </c>
      <c r="B12" s="377" t="s">
        <v>259</v>
      </c>
      <c r="C12" s="388"/>
      <c r="D12" s="375" t="s">
        <v>260</v>
      </c>
      <c r="E12" s="389"/>
      <c r="F12" s="377" t="s">
        <v>261</v>
      </c>
      <c r="G12" s="388"/>
      <c r="H12" s="375" t="s">
        <v>260</v>
      </c>
      <c r="I12" s="376"/>
    </row>
    <row r="13" spans="1:9" ht="18.75" customHeight="1">
      <c r="A13" s="152" t="s">
        <v>85</v>
      </c>
      <c r="B13" s="153" t="s">
        <v>262</v>
      </c>
      <c r="C13" s="154"/>
      <c r="D13" s="155"/>
      <c r="E13" s="156"/>
      <c r="F13" s="157" t="s">
        <v>263</v>
      </c>
      <c r="G13" s="158" t="s">
        <v>264</v>
      </c>
      <c r="H13" s="155"/>
      <c r="I13" s="159"/>
    </row>
    <row r="14" spans="1:9" ht="18.75" customHeight="1">
      <c r="A14" s="160"/>
      <c r="B14" s="161" t="s">
        <v>320</v>
      </c>
      <c r="C14" s="154" t="s">
        <v>321</v>
      </c>
      <c r="D14" s="161" t="s">
        <v>322</v>
      </c>
      <c r="E14" s="154" t="s">
        <v>265</v>
      </c>
      <c r="F14" s="161" t="s">
        <v>266</v>
      </c>
      <c r="G14" s="154" t="s">
        <v>267</v>
      </c>
      <c r="H14" s="161" t="s">
        <v>268</v>
      </c>
      <c r="I14" s="149" t="s">
        <v>269</v>
      </c>
    </row>
    <row r="15" spans="1:9" ht="18.75" customHeight="1">
      <c r="A15" s="160"/>
      <c r="B15" s="161" t="s">
        <v>270</v>
      </c>
      <c r="C15" s="154" t="s">
        <v>271</v>
      </c>
      <c r="D15" s="161" t="s">
        <v>323</v>
      </c>
      <c r="E15" s="154" t="s">
        <v>324</v>
      </c>
      <c r="F15" s="161" t="s">
        <v>325</v>
      </c>
      <c r="G15" s="154" t="s">
        <v>326</v>
      </c>
      <c r="H15" s="161" t="s">
        <v>272</v>
      </c>
      <c r="I15" s="149" t="s">
        <v>269</v>
      </c>
    </row>
    <row r="16" spans="1:9" ht="18.75" customHeight="1">
      <c r="A16" s="162"/>
      <c r="B16" s="161" t="s">
        <v>273</v>
      </c>
      <c r="C16" s="154" t="s">
        <v>274</v>
      </c>
      <c r="D16" s="161" t="s">
        <v>327</v>
      </c>
      <c r="E16" s="154" t="s">
        <v>328</v>
      </c>
      <c r="F16" s="161" t="s">
        <v>275</v>
      </c>
      <c r="G16" s="154" t="s">
        <v>329</v>
      </c>
      <c r="H16" s="161" t="s">
        <v>428</v>
      </c>
      <c r="I16" s="149" t="s">
        <v>269</v>
      </c>
    </row>
    <row r="17" spans="1:9" ht="18.75" customHeight="1">
      <c r="A17" s="162"/>
      <c r="B17" s="161" t="s">
        <v>276</v>
      </c>
      <c r="C17" s="154" t="s">
        <v>330</v>
      </c>
      <c r="D17" s="161" t="s">
        <v>331</v>
      </c>
      <c r="E17" s="154" t="s">
        <v>332</v>
      </c>
      <c r="F17" s="161" t="s">
        <v>277</v>
      </c>
      <c r="G17" s="154" t="s">
        <v>333</v>
      </c>
      <c r="H17" s="161"/>
      <c r="I17" s="163"/>
    </row>
    <row r="18" spans="1:9" ht="18.75" customHeight="1">
      <c r="A18" s="162"/>
      <c r="B18" s="161" t="s">
        <v>278</v>
      </c>
      <c r="C18" s="154" t="s">
        <v>334</v>
      </c>
      <c r="D18" s="161" t="s">
        <v>335</v>
      </c>
      <c r="E18" s="154" t="s">
        <v>336</v>
      </c>
      <c r="F18" s="161" t="s">
        <v>279</v>
      </c>
      <c r="G18" s="154"/>
      <c r="H18" s="161"/>
      <c r="I18" s="163"/>
    </row>
    <row r="19" spans="1:9" ht="18.75" customHeight="1">
      <c r="A19" s="162"/>
      <c r="B19" s="161" t="s">
        <v>337</v>
      </c>
      <c r="C19" s="154" t="s">
        <v>280</v>
      </c>
      <c r="D19" s="161" t="s">
        <v>338</v>
      </c>
      <c r="E19" s="154" t="s">
        <v>328</v>
      </c>
      <c r="F19" s="164" t="s">
        <v>339</v>
      </c>
      <c r="G19" s="154" t="s">
        <v>340</v>
      </c>
      <c r="H19" s="161"/>
      <c r="I19" s="163"/>
    </row>
    <row r="20" spans="1:9" ht="18.75" customHeight="1">
      <c r="A20" s="162"/>
      <c r="B20" s="161" t="s">
        <v>444</v>
      </c>
      <c r="C20" s="154" t="s">
        <v>281</v>
      </c>
      <c r="D20" s="161"/>
      <c r="E20" s="154"/>
      <c r="F20" s="164" t="s">
        <v>341</v>
      </c>
      <c r="G20" s="154" t="s">
        <v>342</v>
      </c>
      <c r="H20" s="161"/>
      <c r="I20" s="163"/>
    </row>
    <row r="21" spans="1:9" ht="18.75" customHeight="1">
      <c r="A21" s="162"/>
      <c r="B21" s="161" t="s">
        <v>343</v>
      </c>
      <c r="C21" s="154"/>
      <c r="D21" s="155"/>
      <c r="E21" s="156"/>
      <c r="F21" s="161" t="s">
        <v>282</v>
      </c>
      <c r="G21" s="154" t="s">
        <v>344</v>
      </c>
      <c r="H21" s="155"/>
      <c r="I21" s="159"/>
    </row>
    <row r="22" spans="1:9" ht="18.75" customHeight="1">
      <c r="A22" s="162"/>
      <c r="B22" s="165" t="s">
        <v>345</v>
      </c>
      <c r="C22" s="154" t="s">
        <v>346</v>
      </c>
      <c r="D22" s="155"/>
      <c r="E22" s="156"/>
      <c r="F22" s="161" t="s">
        <v>347</v>
      </c>
      <c r="G22" s="154" t="s">
        <v>348</v>
      </c>
      <c r="H22" s="155"/>
      <c r="I22" s="159"/>
    </row>
    <row r="23" spans="1:9" ht="18.75" customHeight="1">
      <c r="A23" s="162"/>
      <c r="B23" s="165" t="s">
        <v>349</v>
      </c>
      <c r="C23" s="154" t="s">
        <v>350</v>
      </c>
      <c r="D23" s="155"/>
      <c r="E23" s="156"/>
      <c r="F23" s="161" t="s">
        <v>283</v>
      </c>
      <c r="G23" s="154" t="s">
        <v>351</v>
      </c>
      <c r="H23" s="155"/>
      <c r="I23" s="159"/>
    </row>
    <row r="24" spans="1:9" ht="18.75" customHeight="1">
      <c r="A24" s="162"/>
      <c r="B24" s="165" t="s">
        <v>284</v>
      </c>
      <c r="C24" s="154" t="s">
        <v>352</v>
      </c>
      <c r="D24" s="155"/>
      <c r="E24" s="156"/>
      <c r="F24" s="161" t="s">
        <v>285</v>
      </c>
      <c r="G24" s="154" t="s">
        <v>353</v>
      </c>
      <c r="H24" s="155"/>
      <c r="I24" s="159"/>
    </row>
    <row r="25" spans="1:9" ht="18.75" customHeight="1">
      <c r="A25" s="162"/>
      <c r="B25" s="165" t="s">
        <v>286</v>
      </c>
      <c r="C25" s="154"/>
      <c r="D25" s="155"/>
      <c r="E25" s="156"/>
      <c r="F25" s="161" t="s">
        <v>287</v>
      </c>
      <c r="G25" s="154" t="s">
        <v>288</v>
      </c>
      <c r="H25" s="155"/>
      <c r="I25" s="159"/>
    </row>
    <row r="26" spans="1:9" ht="18.75" customHeight="1">
      <c r="A26" s="162"/>
      <c r="B26" s="166" t="s">
        <v>289</v>
      </c>
      <c r="C26" s="154" t="s">
        <v>290</v>
      </c>
      <c r="D26" s="155"/>
      <c r="E26" s="156"/>
      <c r="F26" s="161" t="s">
        <v>291</v>
      </c>
      <c r="G26" s="154" t="s">
        <v>288</v>
      </c>
      <c r="H26" s="155"/>
      <c r="I26" s="159"/>
    </row>
    <row r="27" spans="1:9" ht="18.75" customHeight="1">
      <c r="A27" s="162"/>
      <c r="B27" s="166" t="s">
        <v>292</v>
      </c>
      <c r="C27" s="154" t="s">
        <v>293</v>
      </c>
      <c r="D27" s="155"/>
      <c r="E27" s="156"/>
      <c r="F27" s="161" t="s">
        <v>294</v>
      </c>
      <c r="G27" s="154" t="s">
        <v>295</v>
      </c>
      <c r="H27" s="155"/>
      <c r="I27" s="159"/>
    </row>
    <row r="28" spans="1:9" ht="18.75" customHeight="1">
      <c r="A28" s="162"/>
      <c r="B28" s="161" t="s">
        <v>296</v>
      </c>
      <c r="C28" s="154"/>
      <c r="D28" s="155"/>
      <c r="E28" s="156"/>
      <c r="F28" s="161" t="s">
        <v>297</v>
      </c>
      <c r="G28" s="154" t="s">
        <v>298</v>
      </c>
      <c r="H28" s="155"/>
      <c r="I28" s="159"/>
    </row>
    <row r="29" spans="1:9" ht="18.75" customHeight="1">
      <c r="A29" s="162"/>
      <c r="B29" s="165" t="s">
        <v>299</v>
      </c>
      <c r="C29" s="154" t="s">
        <v>354</v>
      </c>
      <c r="D29" s="155"/>
      <c r="E29" s="156"/>
      <c r="F29" s="161" t="s">
        <v>300</v>
      </c>
      <c r="G29" s="154" t="s">
        <v>298</v>
      </c>
      <c r="H29" s="155"/>
      <c r="I29" s="159"/>
    </row>
    <row r="30" spans="1:9" ht="18.75" customHeight="1">
      <c r="A30" s="162"/>
      <c r="B30" s="166" t="s">
        <v>355</v>
      </c>
      <c r="C30" s="154"/>
      <c r="D30" s="155"/>
      <c r="E30" s="156"/>
      <c r="F30" s="161" t="s">
        <v>301</v>
      </c>
      <c r="G30" s="154" t="s">
        <v>302</v>
      </c>
      <c r="H30" s="155"/>
      <c r="I30" s="159"/>
    </row>
    <row r="31" spans="1:9" ht="18.75" customHeight="1">
      <c r="A31" s="162"/>
      <c r="B31" s="165" t="s">
        <v>303</v>
      </c>
      <c r="C31" s="154" t="s">
        <v>356</v>
      </c>
      <c r="D31" s="155"/>
      <c r="E31" s="156"/>
      <c r="F31" s="161"/>
      <c r="G31" s="167"/>
      <c r="H31" s="155"/>
      <c r="I31" s="159"/>
    </row>
    <row r="32" spans="1:9" ht="18.75" customHeight="1">
      <c r="A32" s="162"/>
      <c r="B32" s="168" t="s">
        <v>466</v>
      </c>
      <c r="C32" s="154" t="s">
        <v>304</v>
      </c>
      <c r="D32" s="155"/>
      <c r="E32" s="156"/>
      <c r="F32" s="161"/>
      <c r="G32" s="154"/>
      <c r="H32" s="155"/>
      <c r="I32" s="159"/>
    </row>
    <row r="33" spans="1:9" ht="18.75" customHeight="1">
      <c r="A33" s="162"/>
      <c r="B33" s="165" t="s">
        <v>305</v>
      </c>
      <c r="C33" s="154" t="s">
        <v>357</v>
      </c>
      <c r="D33" s="155"/>
      <c r="E33" s="156"/>
      <c r="F33" s="161"/>
      <c r="G33" s="154"/>
      <c r="H33" s="155"/>
      <c r="I33" s="159"/>
    </row>
    <row r="34" spans="1:9" ht="18.75" customHeight="1">
      <c r="A34" s="169"/>
      <c r="B34" s="170" t="s">
        <v>358</v>
      </c>
      <c r="C34" s="171" t="s">
        <v>359</v>
      </c>
      <c r="D34" s="172"/>
      <c r="E34" s="173"/>
      <c r="F34" s="174"/>
      <c r="G34" s="171"/>
      <c r="H34" s="172"/>
      <c r="I34" s="175"/>
    </row>
    <row r="35" spans="1:9" s="41" customFormat="1" ht="13.5">
      <c r="A35" s="366" t="s">
        <v>427</v>
      </c>
      <c r="B35" s="176"/>
      <c r="C35" s="177"/>
      <c r="D35" s="178" t="s">
        <v>360</v>
      </c>
      <c r="E35" s="179" t="s">
        <v>361</v>
      </c>
      <c r="F35" s="147"/>
      <c r="G35" s="158"/>
      <c r="H35" s="180"/>
      <c r="I35" s="181"/>
    </row>
    <row r="36" spans="1:9" s="41" customFormat="1" ht="13.5">
      <c r="A36" s="367"/>
      <c r="B36" s="182" t="s">
        <v>306</v>
      </c>
      <c r="C36" s="183" t="s">
        <v>362</v>
      </c>
      <c r="D36" s="148" t="s">
        <v>363</v>
      </c>
      <c r="E36" s="154" t="s">
        <v>364</v>
      </c>
      <c r="F36" s="148" t="s">
        <v>307</v>
      </c>
      <c r="G36" s="154" t="s">
        <v>308</v>
      </c>
      <c r="H36" s="165" t="s">
        <v>309</v>
      </c>
      <c r="I36" s="184"/>
    </row>
    <row r="37" spans="1:9" s="41" customFormat="1" ht="13.5">
      <c r="A37" s="367"/>
      <c r="B37" s="148" t="s">
        <v>365</v>
      </c>
      <c r="C37" s="154" t="s">
        <v>366</v>
      </c>
      <c r="D37" s="161" t="s">
        <v>310</v>
      </c>
      <c r="E37" s="154" t="s">
        <v>311</v>
      </c>
      <c r="F37" s="148" t="s">
        <v>312</v>
      </c>
      <c r="G37" s="154" t="s">
        <v>313</v>
      </c>
      <c r="H37" s="165" t="s">
        <v>314</v>
      </c>
      <c r="I37" s="184"/>
    </row>
    <row r="38" spans="1:9" s="41" customFormat="1" ht="14.25" thickBot="1">
      <c r="A38" s="368"/>
      <c r="B38" s="185"/>
      <c r="C38" s="186"/>
      <c r="D38" s="187"/>
      <c r="E38" s="188"/>
      <c r="F38" s="189"/>
      <c r="G38" s="190"/>
      <c r="H38" s="191"/>
      <c r="I38" s="192"/>
    </row>
    <row r="39" ht="18.75" customHeight="1">
      <c r="I39" s="195" t="s">
        <v>315</v>
      </c>
    </row>
  </sheetData>
  <sheetProtection/>
  <mergeCells count="36">
    <mergeCell ref="F4:G4"/>
    <mergeCell ref="H4:I4"/>
    <mergeCell ref="H6:I6"/>
    <mergeCell ref="B4:C4"/>
    <mergeCell ref="D4:E4"/>
    <mergeCell ref="H5:I5"/>
    <mergeCell ref="F5:G6"/>
    <mergeCell ref="D5:E6"/>
    <mergeCell ref="A5:A6"/>
    <mergeCell ref="B5:C6"/>
    <mergeCell ref="B12:C12"/>
    <mergeCell ref="B10:C10"/>
    <mergeCell ref="B11:C11"/>
    <mergeCell ref="A7:A9"/>
    <mergeCell ref="F11:G11"/>
    <mergeCell ref="F12:G12"/>
    <mergeCell ref="D10:E10"/>
    <mergeCell ref="D11:E11"/>
    <mergeCell ref="D12:E12"/>
    <mergeCell ref="F10:G10"/>
    <mergeCell ref="D7:E7"/>
    <mergeCell ref="D8:E8"/>
    <mergeCell ref="D9:E9"/>
    <mergeCell ref="B7:C7"/>
    <mergeCell ref="B8:C8"/>
    <mergeCell ref="B9:C9"/>
    <mergeCell ref="A35:A38"/>
    <mergeCell ref="H7:I7"/>
    <mergeCell ref="H8:I8"/>
    <mergeCell ref="H9:I9"/>
    <mergeCell ref="H10:I10"/>
    <mergeCell ref="H12:I12"/>
    <mergeCell ref="H11:I11"/>
    <mergeCell ref="F7:G7"/>
    <mergeCell ref="F8:G8"/>
    <mergeCell ref="F9:G9"/>
  </mergeCells>
  <printOptions/>
  <pageMargins left="0.9448818897637796" right="0.5905511811023623" top="0.7874015748031497" bottom="0.984251968503937" header="0.5118110236220472" footer="0.5118110236220472"/>
  <pageSetup fitToHeight="1" fitToWidth="1" horizontalDpi="600" verticalDpi="600" orientation="landscape" paperSize="9" scale="71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9.50390625" style="0" customWidth="1"/>
    <col min="4" max="4" width="4.375" style="0" customWidth="1"/>
    <col min="5" max="5" width="1.875" style="0" customWidth="1"/>
    <col min="7" max="7" width="4.375" style="0" customWidth="1"/>
    <col min="8" max="8" width="1.875" style="0" customWidth="1"/>
  </cols>
  <sheetData>
    <row r="1" spans="1:4" s="69" customFormat="1" ht="20.25" customHeight="1">
      <c r="A1" s="83" t="s">
        <v>209</v>
      </c>
      <c r="B1" s="84"/>
      <c r="C1" s="84"/>
      <c r="D1" s="84"/>
    </row>
    <row r="2" spans="1:22" s="202" customFormat="1" ht="22.5" customHeight="1">
      <c r="A2" s="92" t="s">
        <v>367</v>
      </c>
      <c r="B2" s="196"/>
      <c r="C2" s="196"/>
      <c r="D2" s="196"/>
      <c r="E2" s="196"/>
      <c r="F2" s="196"/>
      <c r="G2" s="197"/>
      <c r="H2" s="197"/>
      <c r="I2" s="198"/>
      <c r="J2" s="139"/>
      <c r="K2" s="199"/>
      <c r="L2" s="199"/>
      <c r="M2" s="199"/>
      <c r="N2" s="199"/>
      <c r="O2" s="200"/>
      <c r="P2" s="198"/>
      <c r="Q2" s="198"/>
      <c r="R2" s="139"/>
      <c r="S2" s="199"/>
      <c r="T2" s="139"/>
      <c r="U2" s="199"/>
      <c r="V2" s="201"/>
    </row>
    <row r="3" spans="3:22" s="2" customFormat="1" ht="22.5" customHeight="1" thickBot="1">
      <c r="C3" s="107"/>
      <c r="D3" s="107"/>
      <c r="E3" s="108"/>
      <c r="F3" s="281"/>
      <c r="G3" s="281"/>
      <c r="H3" s="108" t="s">
        <v>479</v>
      </c>
      <c r="I3" s="4"/>
      <c r="J3" s="4"/>
      <c r="K3" s="204"/>
      <c r="L3" s="11"/>
      <c r="M3" s="11"/>
      <c r="N3" s="4"/>
      <c r="O3" s="146"/>
      <c r="P3" s="4"/>
      <c r="Q3" s="205"/>
      <c r="R3" s="206"/>
      <c r="S3" s="207"/>
      <c r="T3" s="205"/>
      <c r="U3" s="208"/>
      <c r="V3" s="1"/>
    </row>
    <row r="4" spans="1:22" s="2" customFormat="1" ht="22.5" customHeight="1">
      <c r="A4" s="407" t="s">
        <v>368</v>
      </c>
      <c r="B4" s="408"/>
      <c r="C4" s="344" t="s">
        <v>424</v>
      </c>
      <c r="D4" s="345"/>
      <c r="E4" s="346"/>
      <c r="F4" s="344" t="s">
        <v>369</v>
      </c>
      <c r="G4" s="345"/>
      <c r="H4" s="345"/>
      <c r="I4" s="4"/>
      <c r="J4" s="205"/>
      <c r="K4" s="205"/>
      <c r="L4" s="208"/>
      <c r="M4" s="208"/>
      <c r="N4" s="208"/>
      <c r="O4" s="146"/>
      <c r="P4" s="4"/>
      <c r="Q4" s="3"/>
      <c r="R4" s="4"/>
      <c r="S4" s="4"/>
      <c r="T4" s="4"/>
      <c r="U4" s="4"/>
      <c r="V4" s="1"/>
    </row>
    <row r="5" spans="1:22" s="2" customFormat="1" ht="22.5" customHeight="1">
      <c r="A5" s="409" t="s">
        <v>370</v>
      </c>
      <c r="B5" s="409"/>
      <c r="C5" s="401">
        <v>2533</v>
      </c>
      <c r="D5" s="402"/>
      <c r="E5" s="282"/>
      <c r="F5" s="401">
        <v>51679</v>
      </c>
      <c r="G5" s="402"/>
      <c r="H5" s="283"/>
      <c r="I5" s="209"/>
      <c r="J5" s="206"/>
      <c r="K5" s="37"/>
      <c r="L5" s="210"/>
      <c r="M5" s="211"/>
      <c r="N5" s="212"/>
      <c r="O5" s="146"/>
      <c r="P5" s="4"/>
      <c r="Q5" s="3"/>
      <c r="R5" s="4"/>
      <c r="S5" s="4"/>
      <c r="T5" s="4"/>
      <c r="U5" s="4"/>
      <c r="V5" s="1"/>
    </row>
    <row r="6" spans="1:22" s="2" customFormat="1" ht="22.5" customHeight="1">
      <c r="A6" s="403" t="s">
        <v>378</v>
      </c>
      <c r="B6" s="404"/>
      <c r="C6" s="405">
        <v>2624</v>
      </c>
      <c r="D6" s="406"/>
      <c r="E6" s="284"/>
      <c r="F6" s="405">
        <v>22096</v>
      </c>
      <c r="G6" s="406"/>
      <c r="H6" s="281"/>
      <c r="I6" s="213"/>
      <c r="J6" s="206"/>
      <c r="K6" s="37"/>
      <c r="L6" s="203"/>
      <c r="M6" s="211"/>
      <c r="N6" s="4"/>
      <c r="O6" s="146"/>
      <c r="P6" s="4"/>
      <c r="Q6" s="3"/>
      <c r="R6" s="4"/>
      <c r="S6" s="4"/>
      <c r="T6" s="4"/>
      <c r="U6" s="4"/>
      <c r="V6" s="1"/>
    </row>
    <row r="7" spans="1:22" s="2" customFormat="1" ht="22.5" customHeight="1">
      <c r="A7" s="403" t="s">
        <v>371</v>
      </c>
      <c r="B7" s="404"/>
      <c r="C7" s="401">
        <v>1227</v>
      </c>
      <c r="D7" s="402"/>
      <c r="E7" s="282"/>
      <c r="F7" s="401">
        <v>14815</v>
      </c>
      <c r="G7" s="402"/>
      <c r="H7" s="283"/>
      <c r="I7" s="213"/>
      <c r="J7" s="206"/>
      <c r="K7" s="37"/>
      <c r="L7" s="203"/>
      <c r="M7" s="211"/>
      <c r="N7" s="4"/>
      <c r="O7" s="146"/>
      <c r="P7" s="4"/>
      <c r="Q7" s="3"/>
      <c r="R7" s="4"/>
      <c r="S7" s="4"/>
      <c r="T7" s="4"/>
      <c r="U7" s="4"/>
      <c r="V7" s="1"/>
    </row>
    <row r="8" spans="1:22" s="2" customFormat="1" ht="22.5" customHeight="1">
      <c r="A8" s="403" t="s">
        <v>372</v>
      </c>
      <c r="B8" s="404"/>
      <c r="C8" s="405">
        <v>1287</v>
      </c>
      <c r="D8" s="406"/>
      <c r="E8" s="284"/>
      <c r="F8" s="405">
        <v>13697</v>
      </c>
      <c r="G8" s="406"/>
      <c r="H8" s="281"/>
      <c r="I8" s="213"/>
      <c r="J8" s="206"/>
      <c r="K8" s="37"/>
      <c r="L8" s="203"/>
      <c r="M8" s="211"/>
      <c r="N8" s="4"/>
      <c r="O8" s="146"/>
      <c r="P8" s="4"/>
      <c r="Q8" s="3"/>
      <c r="R8" s="4"/>
      <c r="S8" s="4"/>
      <c r="T8" s="4"/>
      <c r="U8" s="4"/>
      <c r="V8" s="1"/>
    </row>
    <row r="9" spans="1:22" s="2" customFormat="1" ht="22.5" customHeight="1">
      <c r="A9" s="403" t="s">
        <v>373</v>
      </c>
      <c r="B9" s="404"/>
      <c r="C9" s="401">
        <v>356</v>
      </c>
      <c r="D9" s="402"/>
      <c r="E9" s="282"/>
      <c r="F9" s="401">
        <v>4006</v>
      </c>
      <c r="G9" s="402"/>
      <c r="H9" s="283"/>
      <c r="I9" s="213"/>
      <c r="J9" s="205"/>
      <c r="K9" s="37"/>
      <c r="L9" s="203"/>
      <c r="M9" s="211"/>
      <c r="N9" s="4"/>
      <c r="O9" s="146"/>
      <c r="P9" s="4"/>
      <c r="Q9" s="3"/>
      <c r="R9" s="4"/>
      <c r="S9" s="4"/>
      <c r="T9" s="4"/>
      <c r="U9" s="4"/>
      <c r="V9" s="1"/>
    </row>
    <row r="10" spans="1:22" s="2" customFormat="1" ht="22.5" customHeight="1">
      <c r="A10" s="403" t="s">
        <v>374</v>
      </c>
      <c r="B10" s="404"/>
      <c r="C10" s="405">
        <v>593</v>
      </c>
      <c r="D10" s="406"/>
      <c r="E10" s="284"/>
      <c r="F10" s="405">
        <v>3743</v>
      </c>
      <c r="G10" s="406"/>
      <c r="H10" s="281"/>
      <c r="I10" s="214"/>
      <c r="J10" s="204"/>
      <c r="K10" s="37"/>
      <c r="L10" s="203"/>
      <c r="M10" s="211"/>
      <c r="N10" s="4"/>
      <c r="O10" s="146"/>
      <c r="P10" s="4"/>
      <c r="Q10" s="3"/>
      <c r="R10" s="4"/>
      <c r="S10" s="4"/>
      <c r="T10" s="4"/>
      <c r="U10" s="4"/>
      <c r="V10" s="1"/>
    </row>
    <row r="11" spans="1:22" s="2" customFormat="1" ht="22.5" customHeight="1">
      <c r="A11" s="403" t="s">
        <v>375</v>
      </c>
      <c r="B11" s="404"/>
      <c r="C11" s="401">
        <v>970</v>
      </c>
      <c r="D11" s="402"/>
      <c r="E11" s="282"/>
      <c r="F11" s="401">
        <v>11395</v>
      </c>
      <c r="G11" s="402"/>
      <c r="H11" s="283"/>
      <c r="I11" s="215"/>
      <c r="J11" s="11"/>
      <c r="K11" s="203"/>
      <c r="L11" s="203"/>
      <c r="M11" s="203"/>
      <c r="N11" s="4"/>
      <c r="O11" s="146"/>
      <c r="P11" s="4"/>
      <c r="Q11" s="3"/>
      <c r="R11" s="4"/>
      <c r="S11" s="4"/>
      <c r="T11" s="4"/>
      <c r="U11" s="4"/>
      <c r="V11" s="1"/>
    </row>
    <row r="12" spans="1:22" s="2" customFormat="1" ht="22.5" customHeight="1">
      <c r="A12" s="403" t="s">
        <v>379</v>
      </c>
      <c r="B12" s="404"/>
      <c r="C12" s="415" t="s">
        <v>380</v>
      </c>
      <c r="D12" s="406"/>
      <c r="E12" s="284"/>
      <c r="F12" s="405">
        <v>4985</v>
      </c>
      <c r="G12" s="406"/>
      <c r="H12" s="281"/>
      <c r="I12" s="215"/>
      <c r="J12" s="204"/>
      <c r="K12" s="37"/>
      <c r="L12" s="203"/>
      <c r="M12" s="211"/>
      <c r="N12" s="4"/>
      <c r="O12" s="146"/>
      <c r="P12" s="4"/>
      <c r="Q12" s="3"/>
      <c r="R12" s="4"/>
      <c r="S12" s="4"/>
      <c r="T12" s="4"/>
      <c r="U12" s="4"/>
      <c r="V12" s="1"/>
    </row>
    <row r="13" spans="1:22" s="2" customFormat="1" ht="22.5" customHeight="1" thickBot="1">
      <c r="A13" s="352" t="s">
        <v>376</v>
      </c>
      <c r="B13" s="410"/>
      <c r="C13" s="411">
        <f>SUM(C5:D12)</f>
        <v>9590</v>
      </c>
      <c r="D13" s="412"/>
      <c r="E13" s="285"/>
      <c r="F13" s="413">
        <f>SUM(F5:G12)</f>
        <v>126416</v>
      </c>
      <c r="G13" s="414"/>
      <c r="H13" s="286"/>
      <c r="I13" s="216"/>
      <c r="J13" s="11"/>
      <c r="K13" s="203"/>
      <c r="L13" s="203"/>
      <c r="M13" s="217"/>
      <c r="N13" s="4"/>
      <c r="O13" s="146"/>
      <c r="P13" s="4"/>
      <c r="Q13" s="3"/>
      <c r="R13" s="4"/>
      <c r="S13" s="4"/>
      <c r="T13" s="4"/>
      <c r="U13" s="4"/>
      <c r="V13" s="1"/>
    </row>
    <row r="14" spans="3:22" s="2" customFormat="1" ht="22.5" customHeight="1">
      <c r="C14" s="11"/>
      <c r="D14" s="11"/>
      <c r="E14" s="11"/>
      <c r="F14" s="11"/>
      <c r="H14" s="37" t="s">
        <v>377</v>
      </c>
      <c r="I14" s="216"/>
      <c r="J14" s="205"/>
      <c r="K14" s="96"/>
      <c r="L14" s="203"/>
      <c r="M14" s="211"/>
      <c r="N14" s="4"/>
      <c r="O14" s="146"/>
      <c r="P14" s="4"/>
      <c r="Q14" s="3"/>
      <c r="R14" s="4"/>
      <c r="S14" s="4"/>
      <c r="T14" s="4"/>
      <c r="U14" s="4"/>
      <c r="V14" s="1"/>
    </row>
    <row r="15" spans="3:22" s="2" customFormat="1" ht="18.75" customHeight="1">
      <c r="C15" s="109"/>
      <c r="D15" s="110"/>
      <c r="E15" s="110"/>
      <c r="F15" s="110"/>
      <c r="G15" s="110"/>
      <c r="H15" s="110"/>
      <c r="I15" s="216"/>
      <c r="J15" s="205"/>
      <c r="K15" s="96"/>
      <c r="L15" s="203"/>
      <c r="M15" s="211"/>
      <c r="N15" s="4"/>
      <c r="O15" s="146"/>
      <c r="P15" s="4"/>
      <c r="Q15" s="3"/>
      <c r="R15" s="4"/>
      <c r="S15" s="4"/>
      <c r="T15" s="4"/>
      <c r="U15" s="4"/>
      <c r="V15" s="1"/>
    </row>
    <row r="16" spans="3:22" s="2" customFormat="1" ht="18.75" customHeight="1">
      <c r="C16" s="109"/>
      <c r="D16" s="110"/>
      <c r="E16" s="110"/>
      <c r="F16" s="110"/>
      <c r="G16" s="110"/>
      <c r="H16" s="110"/>
      <c r="I16" s="216"/>
      <c r="J16" s="205"/>
      <c r="K16" s="96"/>
      <c r="L16" s="203"/>
      <c r="M16" s="211"/>
      <c r="N16" s="4"/>
      <c r="O16" s="146"/>
      <c r="P16" s="4"/>
      <c r="Q16" s="3"/>
      <c r="R16" s="4"/>
      <c r="S16" s="4"/>
      <c r="T16" s="4"/>
      <c r="U16" s="4"/>
      <c r="V16" s="1"/>
    </row>
    <row r="17" spans="12:21" s="2" customFormat="1" ht="13.5">
      <c r="L17" s="146"/>
      <c r="M17" s="146"/>
      <c r="N17" s="146"/>
      <c r="O17" s="146"/>
      <c r="P17" s="146"/>
      <c r="Q17" s="146"/>
      <c r="R17" s="146"/>
      <c r="S17" s="146"/>
      <c r="T17" s="146"/>
      <c r="U17" s="146"/>
    </row>
    <row r="18" spans="12:21" s="2" customFormat="1" ht="13.5">
      <c r="L18" s="146"/>
      <c r="M18" s="146"/>
      <c r="N18" s="146"/>
      <c r="O18" s="146"/>
      <c r="P18" s="146"/>
      <c r="Q18" s="146"/>
      <c r="R18" s="146"/>
      <c r="S18" s="146"/>
      <c r="T18" s="146"/>
      <c r="U18" s="146"/>
    </row>
    <row r="19" spans="1:2" ht="22.5" customHeight="1">
      <c r="A19" s="2"/>
      <c r="B19" s="2"/>
    </row>
  </sheetData>
  <sheetProtection/>
  <mergeCells count="30">
    <mergeCell ref="A13:B13"/>
    <mergeCell ref="C13:D13"/>
    <mergeCell ref="F13:G13"/>
    <mergeCell ref="A12:B12"/>
    <mergeCell ref="C12:D12"/>
    <mergeCell ref="F12:G12"/>
    <mergeCell ref="A10:B10"/>
    <mergeCell ref="C10:D10"/>
    <mergeCell ref="F10:G10"/>
    <mergeCell ref="A11:B11"/>
    <mergeCell ref="C11:D11"/>
    <mergeCell ref="F11:G11"/>
    <mergeCell ref="F9:G9"/>
    <mergeCell ref="A8:B8"/>
    <mergeCell ref="C8:D8"/>
    <mergeCell ref="F8:G8"/>
    <mergeCell ref="A5:B5"/>
    <mergeCell ref="C5:D5"/>
    <mergeCell ref="A9:B9"/>
    <mergeCell ref="C9:D9"/>
    <mergeCell ref="F5:G5"/>
    <mergeCell ref="C4:E4"/>
    <mergeCell ref="A7:B7"/>
    <mergeCell ref="C7:D7"/>
    <mergeCell ref="F7:G7"/>
    <mergeCell ref="F4:H4"/>
    <mergeCell ref="A6:B6"/>
    <mergeCell ref="C6:D6"/>
    <mergeCell ref="F6:G6"/>
    <mergeCell ref="A4:B4"/>
  </mergeCells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22.875" style="0" customWidth="1"/>
    <col min="3" max="4" width="17.625" style="0" customWidth="1"/>
  </cols>
  <sheetData>
    <row r="1" spans="1:3" s="69" customFormat="1" ht="20.25" customHeight="1">
      <c r="A1" s="83" t="s">
        <v>209</v>
      </c>
      <c r="C1" s="83"/>
    </row>
    <row r="2" spans="1:18" s="202" customFormat="1" ht="22.5" customHeight="1">
      <c r="A2" s="92" t="s">
        <v>381</v>
      </c>
      <c r="C2" s="92"/>
      <c r="D2" s="110"/>
      <c r="E2" s="198"/>
      <c r="F2" s="139"/>
      <c r="G2" s="199"/>
      <c r="H2" s="199"/>
      <c r="I2" s="199"/>
      <c r="J2" s="199"/>
      <c r="K2" s="200"/>
      <c r="L2" s="198"/>
      <c r="M2" s="198"/>
      <c r="N2" s="139"/>
      <c r="O2" s="199"/>
      <c r="P2" s="139"/>
      <c r="Q2" s="199"/>
      <c r="R2" s="201"/>
    </row>
    <row r="3" spans="1:18" s="2" customFormat="1" ht="22.5" customHeight="1" thickBot="1">
      <c r="A3" s="9"/>
      <c r="B3" s="9"/>
      <c r="C3" s="9"/>
      <c r="D3" s="37" t="s">
        <v>480</v>
      </c>
      <c r="E3" s="4"/>
      <c r="F3" s="4"/>
      <c r="G3" s="204"/>
      <c r="H3" s="11"/>
      <c r="I3" s="11"/>
      <c r="J3" s="4"/>
      <c r="K3" s="146"/>
      <c r="L3" s="4"/>
      <c r="M3" s="205"/>
      <c r="N3" s="206"/>
      <c r="O3" s="207"/>
      <c r="P3" s="205"/>
      <c r="Q3" s="208"/>
      <c r="R3" s="1"/>
    </row>
    <row r="4" spans="1:18" s="2" customFormat="1" ht="22.5" customHeight="1">
      <c r="A4" s="419" t="s">
        <v>382</v>
      </c>
      <c r="B4" s="420"/>
      <c r="C4" s="238" t="s">
        <v>421</v>
      </c>
      <c r="D4" s="91" t="s">
        <v>423</v>
      </c>
      <c r="E4" s="4"/>
      <c r="F4" s="205"/>
      <c r="G4" s="205"/>
      <c r="H4" s="208"/>
      <c r="I4" s="208"/>
      <c r="J4" s="208"/>
      <c r="K4" s="146"/>
      <c r="L4" s="4"/>
      <c r="M4" s="3"/>
      <c r="N4" s="4"/>
      <c r="O4" s="4"/>
      <c r="P4" s="4"/>
      <c r="Q4" s="4"/>
      <c r="R4" s="1"/>
    </row>
    <row r="5" spans="1:18" s="2" customFormat="1" ht="22.5" customHeight="1">
      <c r="A5" s="416" t="s">
        <v>417</v>
      </c>
      <c r="B5" s="102" t="s">
        <v>415</v>
      </c>
      <c r="C5" s="287">
        <v>1233</v>
      </c>
      <c r="D5" s="288">
        <v>8578</v>
      </c>
      <c r="E5" s="209"/>
      <c r="F5" s="206"/>
      <c r="G5" s="37"/>
      <c r="H5" s="210"/>
      <c r="I5" s="211"/>
      <c r="J5" s="212"/>
      <c r="K5" s="146"/>
      <c r="L5" s="4"/>
      <c r="M5" s="3"/>
      <c r="N5" s="4"/>
      <c r="O5" s="4"/>
      <c r="P5" s="4"/>
      <c r="Q5" s="4"/>
      <c r="R5" s="1"/>
    </row>
    <row r="6" spans="1:18" s="2" customFormat="1" ht="22.5" customHeight="1">
      <c r="A6" s="416"/>
      <c r="B6" s="95" t="s">
        <v>414</v>
      </c>
      <c r="C6" s="289">
        <v>913</v>
      </c>
      <c r="D6" s="290">
        <v>7351</v>
      </c>
      <c r="E6" s="213"/>
      <c r="F6" s="206"/>
      <c r="G6" s="37"/>
      <c r="H6" s="203"/>
      <c r="I6" s="211"/>
      <c r="J6" s="4"/>
      <c r="K6" s="146"/>
      <c r="L6" s="4"/>
      <c r="M6" s="3"/>
      <c r="N6" s="4"/>
      <c r="O6" s="4"/>
      <c r="P6" s="4"/>
      <c r="Q6" s="4"/>
      <c r="R6" s="1"/>
    </row>
    <row r="7" spans="1:18" s="2" customFormat="1" ht="22.5" customHeight="1">
      <c r="A7" s="416"/>
      <c r="B7" s="105" t="s">
        <v>383</v>
      </c>
      <c r="C7" s="291">
        <v>2800</v>
      </c>
      <c r="D7" s="288">
        <v>4368</v>
      </c>
      <c r="E7" s="213"/>
      <c r="F7" s="206"/>
      <c r="G7" s="37"/>
      <c r="H7" s="203"/>
      <c r="I7" s="211"/>
      <c r="J7" s="4"/>
      <c r="K7" s="146"/>
      <c r="L7" s="4"/>
      <c r="M7" s="3"/>
      <c r="N7" s="4"/>
      <c r="O7" s="4"/>
      <c r="P7" s="4"/>
      <c r="Q7" s="4"/>
      <c r="R7" s="1"/>
    </row>
    <row r="8" spans="1:18" s="2" customFormat="1" ht="22.5" customHeight="1">
      <c r="A8" s="416"/>
      <c r="B8" s="95" t="s">
        <v>384</v>
      </c>
      <c r="C8" s="289">
        <v>272</v>
      </c>
      <c r="D8" s="290">
        <v>5218</v>
      </c>
      <c r="E8" s="213"/>
      <c r="F8" s="205"/>
      <c r="G8" s="37"/>
      <c r="H8" s="203"/>
      <c r="I8" s="211"/>
      <c r="J8" s="4"/>
      <c r="K8" s="146"/>
      <c r="L8" s="4"/>
      <c r="M8" s="3"/>
      <c r="N8" s="4"/>
      <c r="O8" s="4"/>
      <c r="P8" s="4"/>
      <c r="Q8" s="4"/>
      <c r="R8" s="1"/>
    </row>
    <row r="9" spans="1:18" s="2" customFormat="1" ht="22.5" customHeight="1">
      <c r="A9" s="416"/>
      <c r="B9" s="102" t="s">
        <v>385</v>
      </c>
      <c r="C9" s="287"/>
      <c r="D9" s="292"/>
      <c r="E9" s="214"/>
      <c r="F9" s="204"/>
      <c r="G9" s="37"/>
      <c r="H9" s="203"/>
      <c r="I9" s="211"/>
      <c r="J9" s="4"/>
      <c r="K9" s="146"/>
      <c r="L9" s="4"/>
      <c r="M9" s="3"/>
      <c r="N9" s="4"/>
      <c r="O9" s="4"/>
      <c r="P9" s="4"/>
      <c r="Q9" s="4"/>
      <c r="R9" s="1"/>
    </row>
    <row r="10" spans="1:18" s="2" customFormat="1" ht="22.5" customHeight="1">
      <c r="A10" s="416"/>
      <c r="B10" s="99" t="s">
        <v>418</v>
      </c>
      <c r="C10" s="293">
        <f>SUM(C5:C9)</f>
        <v>5218</v>
      </c>
      <c r="D10" s="294">
        <f>SUM(D5:D9)</f>
        <v>25515</v>
      </c>
      <c r="E10" s="214"/>
      <c r="F10" s="204"/>
      <c r="G10" s="37"/>
      <c r="H10" s="203"/>
      <c r="I10" s="211"/>
      <c r="J10" s="4"/>
      <c r="K10" s="146"/>
      <c r="L10" s="4"/>
      <c r="M10" s="3"/>
      <c r="N10" s="4"/>
      <c r="O10" s="4"/>
      <c r="P10" s="4"/>
      <c r="Q10" s="4"/>
      <c r="R10" s="1"/>
    </row>
    <row r="11" spans="1:18" s="2" customFormat="1" ht="22.5" customHeight="1">
      <c r="A11" s="416" t="s">
        <v>419</v>
      </c>
      <c r="B11" s="237" t="s">
        <v>415</v>
      </c>
      <c r="C11" s="291">
        <v>651</v>
      </c>
      <c r="D11" s="288">
        <v>5498</v>
      </c>
      <c r="E11" s="214"/>
      <c r="F11" s="204"/>
      <c r="G11" s="37"/>
      <c r="H11" s="203"/>
      <c r="I11" s="211"/>
      <c r="J11" s="4"/>
      <c r="K11" s="146"/>
      <c r="L11" s="4"/>
      <c r="M11" s="3"/>
      <c r="N11" s="4"/>
      <c r="O11" s="4"/>
      <c r="P11" s="4"/>
      <c r="Q11" s="4"/>
      <c r="R11" s="1"/>
    </row>
    <row r="12" spans="1:18" s="2" customFormat="1" ht="22.5" customHeight="1">
      <c r="A12" s="416"/>
      <c r="B12" s="237" t="s">
        <v>414</v>
      </c>
      <c r="C12" s="291">
        <v>386</v>
      </c>
      <c r="D12" s="288">
        <v>3390</v>
      </c>
      <c r="E12" s="214"/>
      <c r="F12" s="204"/>
      <c r="G12" s="37"/>
      <c r="H12" s="203"/>
      <c r="I12" s="211"/>
      <c r="J12" s="4"/>
      <c r="K12" s="146"/>
      <c r="L12" s="4"/>
      <c r="M12" s="3"/>
      <c r="N12" s="4"/>
      <c r="O12" s="4"/>
      <c r="P12" s="4"/>
      <c r="Q12" s="4"/>
      <c r="R12" s="1"/>
    </row>
    <row r="13" spans="1:18" s="2" customFormat="1" ht="22.5" customHeight="1">
      <c r="A13" s="416"/>
      <c r="B13" s="237" t="s">
        <v>385</v>
      </c>
      <c r="C13" s="287">
        <v>237</v>
      </c>
      <c r="D13" s="292">
        <v>4108</v>
      </c>
      <c r="E13" s="214"/>
      <c r="F13" s="204"/>
      <c r="G13" s="37"/>
      <c r="H13" s="203"/>
      <c r="I13" s="211"/>
      <c r="J13" s="4"/>
      <c r="K13" s="146"/>
      <c r="L13" s="4"/>
      <c r="M13" s="3"/>
      <c r="N13" s="4"/>
      <c r="O13" s="4"/>
      <c r="P13" s="4"/>
      <c r="Q13" s="4"/>
      <c r="R13" s="1"/>
    </row>
    <row r="14" spans="1:18" s="2" customFormat="1" ht="22.5" customHeight="1">
      <c r="A14" s="416"/>
      <c r="B14" s="237" t="s">
        <v>418</v>
      </c>
      <c r="C14" s="291">
        <f>SUM(C11:C13)</f>
        <v>1274</v>
      </c>
      <c r="D14" s="295">
        <f>SUM(D11:D13)</f>
        <v>12996</v>
      </c>
      <c r="E14" s="214"/>
      <c r="F14" s="204"/>
      <c r="G14" s="37"/>
      <c r="H14" s="203"/>
      <c r="I14" s="211"/>
      <c r="J14" s="4"/>
      <c r="K14" s="146"/>
      <c r="L14" s="4"/>
      <c r="M14" s="3"/>
      <c r="N14" s="4"/>
      <c r="O14" s="4"/>
      <c r="P14" s="4"/>
      <c r="Q14" s="4"/>
      <c r="R14" s="1"/>
    </row>
    <row r="15" spans="1:18" s="2" customFormat="1" ht="22.5" customHeight="1">
      <c r="A15" s="418" t="s">
        <v>420</v>
      </c>
      <c r="B15" s="389"/>
      <c r="C15" s="287">
        <v>452</v>
      </c>
      <c r="D15" s="296">
        <v>2320</v>
      </c>
      <c r="E15" s="214"/>
      <c r="F15" s="204"/>
      <c r="G15" s="37"/>
      <c r="H15" s="203"/>
      <c r="I15" s="211"/>
      <c r="J15" s="4"/>
      <c r="K15" s="146"/>
      <c r="L15" s="4"/>
      <c r="M15" s="3"/>
      <c r="N15" s="4"/>
      <c r="O15" s="4"/>
      <c r="P15" s="4"/>
      <c r="Q15" s="4"/>
      <c r="R15" s="1"/>
    </row>
    <row r="16" spans="1:18" s="2" customFormat="1" ht="22.5" customHeight="1" thickBot="1">
      <c r="A16" s="352" t="s">
        <v>416</v>
      </c>
      <c r="B16" s="417"/>
      <c r="C16" s="297">
        <f>SUM(C10+C14+C15)</f>
        <v>6944</v>
      </c>
      <c r="D16" s="298">
        <f>SUM(D10+D14+D15)</f>
        <v>40831</v>
      </c>
      <c r="E16" s="215"/>
      <c r="F16" s="11"/>
      <c r="G16" s="203"/>
      <c r="H16" s="203"/>
      <c r="I16" s="203"/>
      <c r="J16" s="4"/>
      <c r="K16" s="146"/>
      <c r="L16" s="4"/>
      <c r="M16" s="3"/>
      <c r="N16" s="4"/>
      <c r="O16" s="4"/>
      <c r="P16" s="4"/>
      <c r="Q16" s="4"/>
      <c r="R16" s="1"/>
    </row>
    <row r="17" spans="1:18" s="2" customFormat="1" ht="22.5" customHeight="1">
      <c r="A17" s="1"/>
      <c r="B17" s="240"/>
      <c r="D17" s="37" t="s">
        <v>386</v>
      </c>
      <c r="E17" s="215"/>
      <c r="F17" s="204"/>
      <c r="G17" s="37"/>
      <c r="H17" s="203"/>
      <c r="I17" s="211"/>
      <c r="J17" s="4"/>
      <c r="K17" s="146"/>
      <c r="L17" s="4"/>
      <c r="M17" s="3"/>
      <c r="N17" s="4"/>
      <c r="O17" s="4"/>
      <c r="P17" s="4"/>
      <c r="Q17" s="4"/>
      <c r="R17" s="1"/>
    </row>
    <row r="18" spans="5:18" s="2" customFormat="1" ht="22.5" customHeight="1">
      <c r="E18" s="216"/>
      <c r="F18" s="11"/>
      <c r="G18" s="203"/>
      <c r="H18" s="203"/>
      <c r="I18" s="217"/>
      <c r="J18" s="4"/>
      <c r="K18" s="146"/>
      <c r="L18" s="4"/>
      <c r="M18" s="3"/>
      <c r="N18" s="4"/>
      <c r="O18" s="4"/>
      <c r="P18" s="4"/>
      <c r="Q18" s="4"/>
      <c r="R18" s="1"/>
    </row>
  </sheetData>
  <sheetProtection/>
  <mergeCells count="5">
    <mergeCell ref="A11:A14"/>
    <mergeCell ref="A16:B16"/>
    <mergeCell ref="A15:B15"/>
    <mergeCell ref="A4:B4"/>
    <mergeCell ref="A5:A10"/>
  </mergeCells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24.75390625" style="0" customWidth="1"/>
    <col min="3" max="3" width="16.125" style="0" customWidth="1"/>
    <col min="4" max="4" width="16.00390625" style="0" customWidth="1"/>
    <col min="5" max="5" width="8.00390625" style="0" customWidth="1"/>
  </cols>
  <sheetData>
    <row r="1" spans="1:3" s="69" customFormat="1" ht="20.25" customHeight="1">
      <c r="A1" s="83" t="s">
        <v>209</v>
      </c>
      <c r="B1" s="84"/>
      <c r="C1" s="84"/>
    </row>
    <row r="2" spans="1:18" s="218" customFormat="1" ht="22.5" customHeight="1">
      <c r="A2" s="92" t="s">
        <v>387</v>
      </c>
      <c r="B2" s="87"/>
      <c r="C2" s="87"/>
      <c r="D2" s="87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22.5" customHeight="1" thickBot="1">
      <c r="A3" s="2"/>
      <c r="B3" s="2"/>
      <c r="D3" s="37" t="s">
        <v>480</v>
      </c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4" spans="1:18" ht="22.5" customHeight="1">
      <c r="A4" s="407" t="s">
        <v>388</v>
      </c>
      <c r="B4" s="421"/>
      <c r="C4" s="91" t="s">
        <v>389</v>
      </c>
      <c r="D4" s="221" t="s">
        <v>390</v>
      </c>
      <c r="I4" s="220"/>
      <c r="J4" s="220"/>
      <c r="K4" s="220"/>
      <c r="L4" s="220"/>
      <c r="M4" s="220"/>
      <c r="N4" s="220"/>
      <c r="O4" s="220"/>
      <c r="P4" s="220"/>
      <c r="Q4" s="220"/>
      <c r="R4" s="220"/>
    </row>
    <row r="5" spans="1:18" ht="22.5" customHeight="1">
      <c r="A5" s="353" t="s">
        <v>391</v>
      </c>
      <c r="B5" s="248" t="s">
        <v>426</v>
      </c>
      <c r="C5" s="299">
        <v>19224</v>
      </c>
      <c r="D5" s="300">
        <f>+C5/C14</f>
        <v>0.3429733635439154</v>
      </c>
      <c r="I5" s="220"/>
      <c r="J5" s="220"/>
      <c r="K5" s="220"/>
      <c r="L5" s="220"/>
      <c r="M5" s="220"/>
      <c r="N5" s="220"/>
      <c r="O5" s="220"/>
      <c r="P5" s="220"/>
      <c r="Q5" s="220"/>
      <c r="R5" s="220"/>
    </row>
    <row r="6" spans="1:18" ht="22.5" customHeight="1">
      <c r="A6" s="342"/>
      <c r="B6" s="249" t="s">
        <v>425</v>
      </c>
      <c r="C6" s="294">
        <v>2819</v>
      </c>
      <c r="D6" s="301">
        <f>+C6/C14</f>
        <v>0.05029348272109329</v>
      </c>
      <c r="I6" s="220"/>
      <c r="J6" s="220"/>
      <c r="K6" s="220"/>
      <c r="L6" s="220"/>
      <c r="M6" s="220"/>
      <c r="N6" s="220"/>
      <c r="O6" s="220"/>
      <c r="P6" s="220"/>
      <c r="Q6" s="220"/>
      <c r="R6" s="220"/>
    </row>
    <row r="7" spans="1:4" ht="22.5" customHeight="1">
      <c r="A7" s="342"/>
      <c r="B7" s="250" t="s">
        <v>392</v>
      </c>
      <c r="C7" s="296">
        <v>18616</v>
      </c>
      <c r="D7" s="302">
        <f>C7/C14</f>
        <v>0.33212609944514815</v>
      </c>
    </row>
    <row r="8" spans="1:4" ht="22.5" customHeight="1">
      <c r="A8" s="424"/>
      <c r="B8" s="145" t="s">
        <v>393</v>
      </c>
      <c r="C8" s="296">
        <f>SUM(C5:C7)</f>
        <v>40659</v>
      </c>
      <c r="D8" s="302">
        <f>+C8/C14</f>
        <v>0.7253929457101568</v>
      </c>
    </row>
    <row r="9" spans="1:4" ht="22.5" customHeight="1">
      <c r="A9" s="353" t="s">
        <v>394</v>
      </c>
      <c r="B9" s="392" t="s">
        <v>395</v>
      </c>
      <c r="C9" s="299">
        <v>9897</v>
      </c>
      <c r="D9" s="300">
        <f>+C9/C14</f>
        <v>0.1765713368182548</v>
      </c>
    </row>
    <row r="10" spans="1:4" ht="22.5" customHeight="1">
      <c r="A10" s="354"/>
      <c r="B10" s="423"/>
      <c r="C10" s="303"/>
      <c r="D10" s="304"/>
    </row>
    <row r="11" spans="1:4" ht="22.5" customHeight="1">
      <c r="A11" s="342"/>
      <c r="B11" s="251" t="s">
        <v>445</v>
      </c>
      <c r="C11" s="291">
        <v>3823</v>
      </c>
      <c r="D11" s="300">
        <f>+C11/C14</f>
        <v>0.06820574119997859</v>
      </c>
    </row>
    <row r="12" spans="1:4" ht="22.5" customHeight="1">
      <c r="A12" s="342"/>
      <c r="B12" s="252" t="s">
        <v>434</v>
      </c>
      <c r="C12" s="305">
        <v>1672</v>
      </c>
      <c r="D12" s="300">
        <f>+C12/C14</f>
        <v>0.029829976271609784</v>
      </c>
    </row>
    <row r="13" spans="1:4" ht="22.5" customHeight="1">
      <c r="A13" s="422"/>
      <c r="B13" s="86" t="s">
        <v>393</v>
      </c>
      <c r="C13" s="288">
        <f>SUM(C9:C12)</f>
        <v>15392</v>
      </c>
      <c r="D13" s="306">
        <f>+C13/C14</f>
        <v>0.27460705428984317</v>
      </c>
    </row>
    <row r="14" spans="1:4" ht="22.5" customHeight="1" thickBot="1">
      <c r="A14" s="351" t="s">
        <v>396</v>
      </c>
      <c r="B14" s="352"/>
      <c r="C14" s="307">
        <f>SUM(C13,C8)</f>
        <v>56051</v>
      </c>
      <c r="D14" s="308">
        <f>+C14/C14</f>
        <v>1</v>
      </c>
    </row>
    <row r="15" spans="1:4" ht="22.5" customHeight="1">
      <c r="A15" s="1"/>
      <c r="B15" s="222"/>
      <c r="C15" s="222"/>
      <c r="D15" s="37" t="s">
        <v>397</v>
      </c>
    </row>
    <row r="16" ht="22.5" customHeight="1">
      <c r="A16" s="2"/>
    </row>
    <row r="17" spans="1:2" ht="22.5" customHeight="1">
      <c r="A17" s="2"/>
      <c r="B17" s="2"/>
    </row>
  </sheetData>
  <sheetProtection/>
  <mergeCells count="5">
    <mergeCell ref="A4:B4"/>
    <mergeCell ref="A9:A13"/>
    <mergeCell ref="B9:B10"/>
    <mergeCell ref="A14:B14"/>
    <mergeCell ref="A5:A8"/>
  </mergeCells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0.375" style="0" customWidth="1"/>
    <col min="2" max="6" width="10.625" style="0" customWidth="1"/>
    <col min="7" max="7" width="7.625" style="0" customWidth="1"/>
    <col min="8" max="8" width="7.25390625" style="0" customWidth="1"/>
  </cols>
  <sheetData>
    <row r="1" s="69" customFormat="1" ht="20.25" customHeight="1">
      <c r="A1" s="83" t="s">
        <v>209</v>
      </c>
    </row>
    <row r="2" spans="1:3" ht="22.5" customHeight="1">
      <c r="A2" s="223" t="s">
        <v>433</v>
      </c>
      <c r="B2" s="110"/>
      <c r="C2" s="110"/>
    </row>
    <row r="3" spans="1:9" ht="22.5" customHeight="1" thickBot="1">
      <c r="A3" s="224"/>
      <c r="B3" s="224"/>
      <c r="C3" s="224"/>
      <c r="D3" s="224"/>
      <c r="E3" s="224"/>
      <c r="F3" s="37" t="s">
        <v>480</v>
      </c>
      <c r="G3" s="222"/>
      <c r="H3" s="222"/>
      <c r="I3" s="222"/>
    </row>
    <row r="4" spans="1:9" ht="60" customHeight="1">
      <c r="A4" s="225" t="s">
        <v>398</v>
      </c>
      <c r="B4" s="239" t="s">
        <v>422</v>
      </c>
      <c r="C4" s="226" t="s">
        <v>399</v>
      </c>
      <c r="D4" s="226" t="s">
        <v>400</v>
      </c>
      <c r="E4" s="226" t="s">
        <v>401</v>
      </c>
      <c r="F4" s="221" t="s">
        <v>402</v>
      </c>
      <c r="G4" s="55"/>
      <c r="H4" s="222"/>
      <c r="I4" s="222"/>
    </row>
    <row r="5" spans="1:9" ht="37.5" customHeight="1">
      <c r="A5" s="227" t="s">
        <v>403</v>
      </c>
      <c r="B5" s="309">
        <v>4253</v>
      </c>
      <c r="C5" s="309">
        <v>2490</v>
      </c>
      <c r="D5" s="310">
        <f>ROUND(C5/B5*100,1)</f>
        <v>58.5</v>
      </c>
      <c r="E5" s="309">
        <v>3026</v>
      </c>
      <c r="F5" s="311">
        <v>50061</v>
      </c>
      <c r="G5" s="228"/>
      <c r="H5" s="203"/>
      <c r="I5" s="222"/>
    </row>
    <row r="6" spans="1:9" ht="37.5" customHeight="1">
      <c r="A6" s="227" t="s">
        <v>404</v>
      </c>
      <c r="B6" s="312">
        <v>1330</v>
      </c>
      <c r="C6" s="312">
        <v>911</v>
      </c>
      <c r="D6" s="310">
        <f>ROUND(C6/B6*100,1)</f>
        <v>68.5</v>
      </c>
      <c r="E6" s="309">
        <v>1992</v>
      </c>
      <c r="F6" s="311">
        <v>53774</v>
      </c>
      <c r="G6" s="203"/>
      <c r="H6" s="203"/>
      <c r="I6" s="222"/>
    </row>
    <row r="7" spans="1:9" ht="37.5" customHeight="1">
      <c r="A7" s="227" t="s">
        <v>405</v>
      </c>
      <c r="B7" s="312">
        <v>113</v>
      </c>
      <c r="C7" s="312">
        <v>42</v>
      </c>
      <c r="D7" s="310">
        <f>ROUND(C7/B7*100,1)</f>
        <v>37.2</v>
      </c>
      <c r="E7" s="309">
        <v>42</v>
      </c>
      <c r="F7" s="311">
        <v>1227</v>
      </c>
      <c r="G7" s="228"/>
      <c r="H7" s="203"/>
      <c r="I7" s="222"/>
    </row>
    <row r="8" spans="1:9" ht="37.5" customHeight="1">
      <c r="A8" s="229" t="s">
        <v>408</v>
      </c>
      <c r="B8" s="312">
        <v>146</v>
      </c>
      <c r="C8" s="312">
        <v>79</v>
      </c>
      <c r="D8" s="310">
        <f>ROUND(C8/B8*100,1)</f>
        <v>54.1</v>
      </c>
      <c r="E8" s="312">
        <v>96</v>
      </c>
      <c r="F8" s="311">
        <v>807</v>
      </c>
      <c r="G8" s="203"/>
      <c r="H8" s="203"/>
      <c r="I8" s="222"/>
    </row>
    <row r="9" spans="1:9" ht="37.5" customHeight="1">
      <c r="A9" s="229" t="s">
        <v>409</v>
      </c>
      <c r="B9" s="312">
        <v>146</v>
      </c>
      <c r="C9" s="312">
        <v>6</v>
      </c>
      <c r="D9" s="310">
        <f>ROUND(C9/B9*100,1)</f>
        <v>4.1</v>
      </c>
      <c r="E9" s="312">
        <v>6</v>
      </c>
      <c r="F9" s="311">
        <v>133</v>
      </c>
      <c r="G9" s="203"/>
      <c r="H9" s="203"/>
      <c r="I9" s="222"/>
    </row>
    <row r="10" spans="1:9" ht="37.5" customHeight="1" thickBot="1">
      <c r="A10" s="230" t="s">
        <v>406</v>
      </c>
      <c r="B10" s="231">
        <f>SUM(B5:B9)</f>
        <v>5988</v>
      </c>
      <c r="C10" s="231">
        <f>SUM(C5:C9)</f>
        <v>3528</v>
      </c>
      <c r="D10" s="232">
        <f>C10/B10*100</f>
        <v>58.91783567134269</v>
      </c>
      <c r="E10" s="231">
        <f>SUM(E5:E9)</f>
        <v>5162</v>
      </c>
      <c r="F10" s="233">
        <f>SUM(F5:F9)</f>
        <v>106002</v>
      </c>
      <c r="G10" s="228"/>
      <c r="H10" s="203"/>
      <c r="I10" s="222"/>
    </row>
    <row r="11" spans="1:8" ht="22.5" customHeight="1">
      <c r="A11" s="208"/>
      <c r="B11" s="203"/>
      <c r="C11" s="203"/>
      <c r="E11" s="11"/>
      <c r="F11" s="37" t="s">
        <v>407</v>
      </c>
      <c r="G11" s="203"/>
      <c r="H11" s="203"/>
    </row>
    <row r="12" spans="1:9" ht="13.5">
      <c r="A12" s="207"/>
      <c r="B12" s="207"/>
      <c r="C12" s="207"/>
      <c r="D12" s="203"/>
      <c r="F12" s="222"/>
      <c r="G12" s="222"/>
      <c r="H12" s="222"/>
      <c r="I12" s="222"/>
    </row>
    <row r="13" spans="1:9" ht="13.5">
      <c r="A13" s="222"/>
      <c r="B13" s="222"/>
      <c r="C13" s="222"/>
      <c r="E13" s="222"/>
      <c r="F13" s="222"/>
      <c r="G13" s="222"/>
      <c r="H13" s="222"/>
      <c r="I13" s="222"/>
    </row>
    <row r="14" spans="1:9" ht="13.5">
      <c r="A14" s="222"/>
      <c r="B14" s="222"/>
      <c r="C14" s="222"/>
      <c r="D14" s="222"/>
      <c r="E14" s="222"/>
      <c r="F14" s="222"/>
      <c r="G14" s="222"/>
      <c r="H14" s="222"/>
      <c r="I14" s="222"/>
    </row>
    <row r="15" spans="1:9" ht="13.5">
      <c r="A15" s="222"/>
      <c r="B15" s="222"/>
      <c r="C15" s="222"/>
      <c r="D15" s="222"/>
      <c r="E15" s="222"/>
      <c r="F15" s="222"/>
      <c r="G15" s="222"/>
      <c r="H15" s="222"/>
      <c r="I15" s="222"/>
    </row>
  </sheetData>
  <sheetProtection/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  <ignoredErrors>
    <ignoredError sqref="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2014-06-13T05:40:26Z</dcterms:created>
  <dcterms:modified xsi:type="dcterms:W3CDTF">2014-06-13T05:40:28Z</dcterms:modified>
  <cp:category/>
  <cp:version/>
  <cp:contentType/>
  <cp:contentStatus/>
</cp:coreProperties>
</file>